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78" activeTab="0"/>
  </bookViews>
  <sheets>
    <sheet name="ОБЩО ОБЕКТ 22-1 до  ОБЕКТ 22-7" sheetId="1" r:id="rId1"/>
    <sheet name="ОБЕКТ № 22-1" sheetId="2" r:id="rId2"/>
    <sheet name="ОБЕКТ № 22-2  " sheetId="3" r:id="rId3"/>
    <sheet name="ОБЕКТ № 22-3" sheetId="4" r:id="rId4"/>
    <sheet name="ОБЕКТ № 22-4" sheetId="5" r:id="rId5"/>
    <sheet name="ОБЕКТ № 22-5" sheetId="6" r:id="rId6"/>
    <sheet name="ОБЕКТ № 22-6" sheetId="7" r:id="rId7"/>
    <sheet name="ОБЕКТ № 22-7" sheetId="8" r:id="rId8"/>
  </sheets>
  <definedNames/>
  <calcPr fullCalcOnLoad="1"/>
</workbook>
</file>

<file path=xl/sharedStrings.xml><?xml version="1.0" encoding="utf-8"?>
<sst xmlns="http://schemas.openxmlformats.org/spreadsheetml/2006/main" count="2095" uniqueCount="119">
  <si>
    <t>Сортимент</t>
  </si>
  <si>
    <t>Средна технолог. д-на</t>
  </si>
  <si>
    <t>Дребна технол. д-на</t>
  </si>
  <si>
    <t>Дърва за огрев</t>
  </si>
  <si>
    <t>Всичко за подотдела</t>
  </si>
  <si>
    <t>ак</t>
  </si>
  <si>
    <t>цер</t>
  </si>
  <si>
    <t>срлп</t>
  </si>
  <si>
    <t>глд</t>
  </si>
  <si>
    <t>ПРИЛОЖЕНИЕ №1</t>
  </si>
  <si>
    <t>Обект</t>
  </si>
  <si>
    <t>166-а</t>
  </si>
  <si>
    <t>бл</t>
  </si>
  <si>
    <t>пляс</t>
  </si>
  <si>
    <t>135-р</t>
  </si>
  <si>
    <t>161-с</t>
  </si>
  <si>
    <t>161-у</t>
  </si>
  <si>
    <t>кл</t>
  </si>
  <si>
    <t>187-ж</t>
  </si>
  <si>
    <t>к дб</t>
  </si>
  <si>
    <t>200-р</t>
  </si>
  <si>
    <t>гбр</t>
  </si>
  <si>
    <t>чдб</t>
  </si>
  <si>
    <t>159-к</t>
  </si>
  <si>
    <t>223-в</t>
  </si>
  <si>
    <t>204-л</t>
  </si>
  <si>
    <t>210-е</t>
  </si>
  <si>
    <t>210-ж</t>
  </si>
  <si>
    <t>218-д</t>
  </si>
  <si>
    <t>221-г</t>
  </si>
  <si>
    <t>224-а</t>
  </si>
  <si>
    <t>107-д</t>
  </si>
  <si>
    <t>108-б</t>
  </si>
  <si>
    <t>116-в</t>
  </si>
  <si>
    <t>118-д</t>
  </si>
  <si>
    <t>118-з</t>
  </si>
  <si>
    <t>118-к</t>
  </si>
  <si>
    <t>76-ж</t>
  </si>
  <si>
    <t>77-д</t>
  </si>
  <si>
    <t>88-т</t>
  </si>
  <si>
    <t>146-л</t>
  </si>
  <si>
    <t>172-г</t>
  </si>
  <si>
    <t xml:space="preserve">пляс </t>
  </si>
  <si>
    <t>мх</t>
  </si>
  <si>
    <t>149-а</t>
  </si>
  <si>
    <t>149-г</t>
  </si>
  <si>
    <t>149-ю</t>
  </si>
  <si>
    <t>149-п</t>
  </si>
  <si>
    <t>151-к</t>
  </si>
  <si>
    <t>151-х</t>
  </si>
  <si>
    <t>202-в</t>
  </si>
  <si>
    <t>195-л</t>
  </si>
  <si>
    <t>150-м</t>
  </si>
  <si>
    <t>153-а</t>
  </si>
  <si>
    <t>153-в</t>
  </si>
  <si>
    <t>153-м</t>
  </si>
  <si>
    <t>169-в</t>
  </si>
  <si>
    <t>148-к1</t>
  </si>
  <si>
    <t>148-х</t>
  </si>
  <si>
    <t>148-ч</t>
  </si>
  <si>
    <t>149-к</t>
  </si>
  <si>
    <t>149-ч</t>
  </si>
  <si>
    <t>143-а</t>
  </si>
  <si>
    <t>161-х</t>
  </si>
  <si>
    <t>163-м</t>
  </si>
  <si>
    <t>157-и</t>
  </si>
  <si>
    <t>л дб</t>
  </si>
  <si>
    <t>брс</t>
  </si>
  <si>
    <t>236-ф</t>
  </si>
  <si>
    <t>236-д</t>
  </si>
  <si>
    <t>Трупи за бичене 18-29см</t>
  </si>
  <si>
    <t>86-в</t>
  </si>
  <si>
    <t>86-г</t>
  </si>
  <si>
    <t>86-к</t>
  </si>
  <si>
    <t>87-а</t>
  </si>
  <si>
    <t>88-б</t>
  </si>
  <si>
    <t>89-л</t>
  </si>
  <si>
    <t>97-ш</t>
  </si>
  <si>
    <t>99-б1</t>
  </si>
  <si>
    <t>99-ч</t>
  </si>
  <si>
    <t>99-щ</t>
  </si>
  <si>
    <t>101-д</t>
  </si>
  <si>
    <t>102-б</t>
  </si>
  <si>
    <t>106-м</t>
  </si>
  <si>
    <t>29-х</t>
  </si>
  <si>
    <t>ОБЩО ЗА ОБЕКТ № 22-1</t>
  </si>
  <si>
    <t>ОБЩО ЗА ОБЕКТ № 22-2</t>
  </si>
  <si>
    <t>ОБЩО ЗА ОБЕКТ № 22-3</t>
  </si>
  <si>
    <t>ОБЩО ЗА ОБЕКТ № 22-4</t>
  </si>
  <si>
    <t>ОБЩО ЗА ОБЕКТ № 22-5</t>
  </si>
  <si>
    <t>ОБЩО ЗА ОБЕКТ № 22-6</t>
  </si>
  <si>
    <t>ОБЩО ЗА ОБЕКТ № 22-7</t>
  </si>
  <si>
    <t>№ 22-1</t>
  </si>
  <si>
    <t>№ 22-2</t>
  </si>
  <si>
    <t>№ 22-3</t>
  </si>
  <si>
    <t>№ 22-4</t>
  </si>
  <si>
    <t>№ 22-5</t>
  </si>
  <si>
    <t>№ 22-6</t>
  </si>
  <si>
    <t>59-з</t>
  </si>
  <si>
    <t>84-ж</t>
  </si>
  <si>
    <t>201-в</t>
  </si>
  <si>
    <t>201-з</t>
  </si>
  <si>
    <t>196-ю</t>
  </si>
  <si>
    <t>87-н</t>
  </si>
  <si>
    <t>147-о</t>
  </si>
  <si>
    <t>мжд</t>
  </si>
  <si>
    <t>165-в</t>
  </si>
  <si>
    <t>571-в</t>
  </si>
  <si>
    <t>Отдел и подотдел</t>
  </si>
  <si>
    <t>Дървесен вид</t>
  </si>
  <si>
    <t xml:space="preserve">Прогнозно коли-чество дървесина, пл.м3 </t>
  </si>
  <si>
    <t xml:space="preserve">Прогнозно коли-чество дървесина, пр.м3  </t>
  </si>
  <si>
    <t>Начална цена в лв.</t>
  </si>
  <si>
    <t xml:space="preserve">Обща стойност,
лв. без ДДС </t>
  </si>
  <si>
    <t>Гаранция за изпълнение</t>
  </si>
  <si>
    <t>Мерна единица</t>
  </si>
  <si>
    <t>пл.м3</t>
  </si>
  <si>
    <t>пр.м3</t>
  </si>
  <si>
    <t>№ 22-7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</si>
</sst>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3" xfId="0" applyFont="1" applyFill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/>
    </xf>
    <xf numFmtId="1" fontId="0" fillId="0" borderId="15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46" fillId="0" borderId="0" xfId="0" applyFont="1" applyAlignment="1">
      <alignment/>
    </xf>
    <xf numFmtId="2" fontId="47" fillId="0" borderId="15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13" xfId="0" applyFont="1" applyBorder="1" applyAlignment="1">
      <alignment horizontal="right" vertical="top"/>
    </xf>
    <xf numFmtId="2" fontId="47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 vertical="top"/>
    </xf>
    <xf numFmtId="2" fontId="47" fillId="0" borderId="14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/>
    </xf>
    <xf numFmtId="1" fontId="1" fillId="34" borderId="10" xfId="0" applyNumberFormat="1" applyFont="1" applyFill="1" applyBorder="1" applyAlignment="1">
      <alignment/>
    </xf>
    <xf numFmtId="0" fontId="1" fillId="0" borderId="16" xfId="0" applyFont="1" applyBorder="1" applyAlignment="1">
      <alignment horizontal="right" vertical="top"/>
    </xf>
    <xf numFmtId="2" fontId="1" fillId="0" borderId="17" xfId="0" applyNumberFormat="1" applyFont="1" applyBorder="1" applyAlignment="1">
      <alignment/>
    </xf>
    <xf numFmtId="0" fontId="1" fillId="33" borderId="16" xfId="0" applyFont="1" applyFill="1" applyBorder="1" applyAlignment="1">
      <alignment horizontal="right" vertical="top"/>
    </xf>
    <xf numFmtId="2" fontId="1" fillId="33" borderId="16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right" vertical="top"/>
    </xf>
    <xf numFmtId="1" fontId="0" fillId="0" borderId="18" xfId="0" applyNumberFormat="1" applyFont="1" applyBorder="1" applyAlignment="1">
      <alignment horizontal="right" vertical="top"/>
    </xf>
    <xf numFmtId="2" fontId="47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1" fillId="0" borderId="17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0" fontId="0" fillId="0" borderId="23" xfId="0" applyFont="1" applyBorder="1" applyAlignment="1">
      <alignment horizontal="right" vertical="top"/>
    </xf>
    <xf numFmtId="1" fontId="0" fillId="0" borderId="24" xfId="0" applyNumberFormat="1" applyFont="1" applyBorder="1" applyAlignment="1">
      <alignment horizontal="right" vertical="top"/>
    </xf>
    <xf numFmtId="2" fontId="47" fillId="0" borderId="24" xfId="0" applyNumberFormat="1" applyFont="1" applyBorder="1" applyAlignment="1">
      <alignment/>
    </xf>
    <xf numFmtId="1" fontId="1" fillId="33" borderId="16" xfId="0" applyNumberFormat="1" applyFont="1" applyFill="1" applyBorder="1" applyAlignment="1">
      <alignment horizontal="right" vertical="top"/>
    </xf>
    <xf numFmtId="1" fontId="1" fillId="0" borderId="16" xfId="0" applyNumberFormat="1" applyFont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0" fontId="0" fillId="0" borderId="24" xfId="0" applyFont="1" applyBorder="1" applyAlignment="1">
      <alignment horizontal="right" vertical="top"/>
    </xf>
    <xf numFmtId="1" fontId="1" fillId="0" borderId="17" xfId="0" applyNumberFormat="1" applyFont="1" applyBorder="1" applyAlignment="1">
      <alignment horizontal="right" vertical="top"/>
    </xf>
    <xf numFmtId="0" fontId="1" fillId="33" borderId="12" xfId="0" applyFont="1" applyFill="1" applyBorder="1" applyAlignment="1">
      <alignment horizontal="right" vertical="top"/>
    </xf>
    <xf numFmtId="1" fontId="6" fillId="0" borderId="0" xfId="0" applyNumberFormat="1" applyFont="1" applyAlignment="1">
      <alignment/>
    </xf>
    <xf numFmtId="2" fontId="0" fillId="0" borderId="25" xfId="0" applyNumberFormat="1" applyFont="1" applyBorder="1" applyAlignment="1">
      <alignment horizontal="right"/>
    </xf>
    <xf numFmtId="0" fontId="1" fillId="34" borderId="16" xfId="0" applyFont="1" applyFill="1" applyBorder="1" applyAlignment="1">
      <alignment horizontal="left"/>
    </xf>
    <xf numFmtId="0" fontId="4" fillId="0" borderId="2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" fontId="1" fillId="34" borderId="17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2" fontId="9" fillId="0" borderId="10" xfId="0" applyNumberFormat="1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2" fontId="1" fillId="34" borderId="10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1" fillId="33" borderId="38" xfId="0" applyFont="1" applyFill="1" applyBorder="1" applyAlignment="1">
      <alignment horizontal="left"/>
    </xf>
    <xf numFmtId="0" fontId="1" fillId="33" borderId="3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4" borderId="3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 vertical="distributed"/>
    </xf>
    <xf numFmtId="0" fontId="0" fillId="33" borderId="41" xfId="0" applyFont="1" applyFill="1" applyBorder="1" applyAlignment="1">
      <alignment horizontal="center" vertical="distributed"/>
    </xf>
    <xf numFmtId="0" fontId="0" fillId="33" borderId="42" xfId="0" applyFont="1" applyFill="1" applyBorder="1" applyAlignment="1">
      <alignment horizontal="center" vertical="distributed"/>
    </xf>
    <xf numFmtId="2" fontId="8" fillId="0" borderId="41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0" fontId="1" fillId="34" borderId="38" xfId="0" applyFont="1" applyFill="1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PageLayoutView="0" workbookViewId="0" topLeftCell="A111">
      <selection activeCell="L123" sqref="L123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107.25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0" ht="12.75">
      <c r="A5" s="125" t="s">
        <v>92</v>
      </c>
      <c r="B5" s="100" t="s">
        <v>24</v>
      </c>
      <c r="C5" s="71" t="s">
        <v>6</v>
      </c>
      <c r="D5" s="72" t="s">
        <v>70</v>
      </c>
      <c r="E5" s="72" t="s">
        <v>116</v>
      </c>
      <c r="F5" s="42">
        <v>286</v>
      </c>
      <c r="G5" s="31"/>
      <c r="H5" s="32">
        <v>27</v>
      </c>
      <c r="I5" s="36">
        <f>F5*H5</f>
        <v>7722</v>
      </c>
      <c r="J5" s="120">
        <f>I31*5%</f>
        <v>2455</v>
      </c>
    </row>
    <row r="6" spans="1:10" ht="12.75">
      <c r="A6" s="126"/>
      <c r="B6" s="101"/>
      <c r="C6" s="73" t="s">
        <v>6</v>
      </c>
      <c r="D6" s="74" t="s">
        <v>1</v>
      </c>
      <c r="E6" s="74" t="s">
        <v>117</v>
      </c>
      <c r="F6" s="6">
        <v>19</v>
      </c>
      <c r="G6" s="7">
        <v>32</v>
      </c>
      <c r="H6" s="18">
        <v>16</v>
      </c>
      <c r="I6" s="36">
        <f>H6*G6</f>
        <v>512</v>
      </c>
      <c r="J6" s="111"/>
    </row>
    <row r="7" spans="1:10" ht="13.5" thickBot="1">
      <c r="A7" s="126"/>
      <c r="B7" s="101"/>
      <c r="C7" s="73" t="s">
        <v>6</v>
      </c>
      <c r="D7" s="75" t="s">
        <v>3</v>
      </c>
      <c r="E7" s="75" t="s">
        <v>117</v>
      </c>
      <c r="F7" s="19">
        <v>1161</v>
      </c>
      <c r="G7" s="9">
        <v>2111</v>
      </c>
      <c r="H7" s="20">
        <v>16</v>
      </c>
      <c r="I7" s="35">
        <f>H7*G7</f>
        <v>33776</v>
      </c>
      <c r="J7" s="111"/>
    </row>
    <row r="8" spans="1:10" ht="13.5" thickBot="1">
      <c r="A8" s="126"/>
      <c r="B8" s="102"/>
      <c r="C8" s="95" t="s">
        <v>4</v>
      </c>
      <c r="D8" s="96"/>
      <c r="E8" s="97"/>
      <c r="F8" s="48">
        <f>SUM(F5:F7)</f>
        <v>1466</v>
      </c>
      <c r="G8" s="21">
        <f>SUM(G5:G7)</f>
        <v>2143</v>
      </c>
      <c r="H8" s="12"/>
      <c r="I8" s="37">
        <f>SUM(I5:I7)</f>
        <v>42010</v>
      </c>
      <c r="J8" s="111"/>
    </row>
    <row r="9" spans="1:10" ht="12.75">
      <c r="A9" s="126"/>
      <c r="B9" s="116" t="s">
        <v>25</v>
      </c>
      <c r="C9" s="76" t="s">
        <v>5</v>
      </c>
      <c r="D9" s="72" t="s">
        <v>70</v>
      </c>
      <c r="E9" s="72" t="s">
        <v>116</v>
      </c>
      <c r="F9" s="6">
        <v>1</v>
      </c>
      <c r="G9" s="7"/>
      <c r="H9" s="18">
        <v>27</v>
      </c>
      <c r="I9" s="33">
        <f>F9*H9</f>
        <v>27</v>
      </c>
      <c r="J9" s="111"/>
    </row>
    <row r="10" spans="1:10" ht="12.75">
      <c r="A10" s="126"/>
      <c r="B10" s="117"/>
      <c r="C10" s="77" t="s">
        <v>5</v>
      </c>
      <c r="D10" s="74" t="s">
        <v>1</v>
      </c>
      <c r="E10" s="78" t="s">
        <v>117</v>
      </c>
      <c r="F10" s="6">
        <v>5</v>
      </c>
      <c r="G10" s="7">
        <v>8</v>
      </c>
      <c r="H10" s="18">
        <v>16</v>
      </c>
      <c r="I10" s="34">
        <f>H10*G10</f>
        <v>128</v>
      </c>
      <c r="J10" s="111"/>
    </row>
    <row r="11" spans="1:10" ht="12.75">
      <c r="A11" s="126"/>
      <c r="B11" s="117"/>
      <c r="C11" s="77" t="s">
        <v>5</v>
      </c>
      <c r="D11" s="78" t="s">
        <v>2</v>
      </c>
      <c r="E11" s="78" t="s">
        <v>117</v>
      </c>
      <c r="F11" s="6">
        <v>2</v>
      </c>
      <c r="G11" s="7">
        <v>3</v>
      </c>
      <c r="H11" s="18">
        <v>16</v>
      </c>
      <c r="I11" s="34">
        <f>H11*G11</f>
        <v>48</v>
      </c>
      <c r="J11" s="111"/>
    </row>
    <row r="12" spans="1:10" ht="13.5" thickBot="1">
      <c r="A12" s="126"/>
      <c r="B12" s="117"/>
      <c r="C12" s="77" t="s">
        <v>5</v>
      </c>
      <c r="D12" s="75" t="s">
        <v>3</v>
      </c>
      <c r="E12" s="79" t="s">
        <v>117</v>
      </c>
      <c r="F12" s="6">
        <v>22</v>
      </c>
      <c r="G12" s="7">
        <v>40</v>
      </c>
      <c r="H12" s="18">
        <v>16</v>
      </c>
      <c r="I12" s="34">
        <f>H12*G12</f>
        <v>640</v>
      </c>
      <c r="J12" s="111"/>
    </row>
    <row r="13" spans="1:10" ht="13.5" thickBot="1">
      <c r="A13" s="126"/>
      <c r="B13" s="118"/>
      <c r="C13" s="95" t="s">
        <v>4</v>
      </c>
      <c r="D13" s="96"/>
      <c r="E13" s="97"/>
      <c r="F13" s="26">
        <f>SUM(F9:F12)</f>
        <v>30</v>
      </c>
      <c r="G13" s="12">
        <f>SUM(G9:G12)</f>
        <v>51</v>
      </c>
      <c r="H13" s="12"/>
      <c r="I13" s="37">
        <f>SUM(I9:I12)</f>
        <v>843</v>
      </c>
      <c r="J13" s="111"/>
    </row>
    <row r="14" spans="1:10" ht="12.75">
      <c r="A14" s="126"/>
      <c r="B14" s="116" t="s">
        <v>26</v>
      </c>
      <c r="C14" s="76" t="s">
        <v>5</v>
      </c>
      <c r="D14" s="72" t="s">
        <v>70</v>
      </c>
      <c r="E14" s="72" t="s">
        <v>116</v>
      </c>
      <c r="F14" s="6">
        <v>1</v>
      </c>
      <c r="G14" s="7"/>
      <c r="H14" s="18">
        <v>27</v>
      </c>
      <c r="I14" s="33">
        <f>F14*H14</f>
        <v>27</v>
      </c>
      <c r="J14" s="111"/>
    </row>
    <row r="15" spans="1:10" ht="12.75">
      <c r="A15" s="126"/>
      <c r="B15" s="117"/>
      <c r="C15" s="77" t="s">
        <v>5</v>
      </c>
      <c r="D15" s="74" t="s">
        <v>1</v>
      </c>
      <c r="E15" s="78" t="s">
        <v>117</v>
      </c>
      <c r="F15" s="17">
        <v>6</v>
      </c>
      <c r="G15" s="7">
        <v>10</v>
      </c>
      <c r="H15" s="18">
        <v>16</v>
      </c>
      <c r="I15" s="34">
        <f>H15*G15</f>
        <v>160</v>
      </c>
      <c r="J15" s="111"/>
    </row>
    <row r="16" spans="1:10" ht="12.75">
      <c r="A16" s="126"/>
      <c r="B16" s="117"/>
      <c r="C16" s="77" t="s">
        <v>5</v>
      </c>
      <c r="D16" s="78" t="s">
        <v>2</v>
      </c>
      <c r="E16" s="78" t="s">
        <v>117</v>
      </c>
      <c r="F16" s="17">
        <v>2</v>
      </c>
      <c r="G16" s="7">
        <v>3</v>
      </c>
      <c r="H16" s="18">
        <v>16</v>
      </c>
      <c r="I16" s="34">
        <f>H16*G16</f>
        <v>48</v>
      </c>
      <c r="J16" s="111"/>
    </row>
    <row r="17" spans="1:10" ht="13.5" thickBot="1">
      <c r="A17" s="126"/>
      <c r="B17" s="117"/>
      <c r="C17" s="77" t="s">
        <v>5</v>
      </c>
      <c r="D17" s="75" t="s">
        <v>3</v>
      </c>
      <c r="E17" s="79" t="s">
        <v>117</v>
      </c>
      <c r="F17" s="17">
        <v>32</v>
      </c>
      <c r="G17" s="7">
        <v>58</v>
      </c>
      <c r="H17" s="18">
        <v>16</v>
      </c>
      <c r="I17" s="34">
        <f>H17*G17</f>
        <v>928</v>
      </c>
      <c r="J17" s="111"/>
    </row>
    <row r="18" spans="1:10" ht="13.5" thickBot="1">
      <c r="A18" s="126"/>
      <c r="B18" s="118"/>
      <c r="C18" s="95" t="s">
        <v>4</v>
      </c>
      <c r="D18" s="96"/>
      <c r="E18" s="97"/>
      <c r="F18" s="24">
        <f>SUM(F14:F17)</f>
        <v>41</v>
      </c>
      <c r="G18" s="12">
        <f>SUM(G14:G17)</f>
        <v>71</v>
      </c>
      <c r="H18" s="12"/>
      <c r="I18" s="37">
        <f>SUM(I14:I17)</f>
        <v>1163</v>
      </c>
      <c r="J18" s="111"/>
    </row>
    <row r="19" spans="1:10" ht="12.75">
      <c r="A19" s="126"/>
      <c r="B19" s="117" t="s">
        <v>27</v>
      </c>
      <c r="C19" s="77" t="s">
        <v>5</v>
      </c>
      <c r="D19" s="74" t="s">
        <v>1</v>
      </c>
      <c r="E19" s="78" t="s">
        <v>117</v>
      </c>
      <c r="F19" s="6">
        <v>2</v>
      </c>
      <c r="G19" s="7">
        <v>3</v>
      </c>
      <c r="H19" s="18">
        <v>16</v>
      </c>
      <c r="I19" s="34">
        <f>H19*G19</f>
        <v>48</v>
      </c>
      <c r="J19" s="111"/>
    </row>
    <row r="20" spans="1:10" ht="12.75">
      <c r="A20" s="126"/>
      <c r="B20" s="117"/>
      <c r="C20" s="77" t="s">
        <v>5</v>
      </c>
      <c r="D20" s="78" t="s">
        <v>2</v>
      </c>
      <c r="E20" s="78" t="s">
        <v>117</v>
      </c>
      <c r="F20" s="6">
        <v>1</v>
      </c>
      <c r="G20" s="7">
        <v>2</v>
      </c>
      <c r="H20" s="18">
        <v>16</v>
      </c>
      <c r="I20" s="34">
        <f>H20*G20</f>
        <v>32</v>
      </c>
      <c r="J20" s="111"/>
    </row>
    <row r="21" spans="1:10" ht="13.5" thickBot="1">
      <c r="A21" s="126"/>
      <c r="B21" s="117"/>
      <c r="C21" s="77" t="s">
        <v>5</v>
      </c>
      <c r="D21" s="75" t="s">
        <v>3</v>
      </c>
      <c r="E21" s="79" t="s">
        <v>117</v>
      </c>
      <c r="F21" s="6">
        <v>10</v>
      </c>
      <c r="G21" s="7">
        <v>18</v>
      </c>
      <c r="H21" s="18">
        <v>16</v>
      </c>
      <c r="I21" s="34">
        <f>H21*G21</f>
        <v>288</v>
      </c>
      <c r="J21" s="111"/>
    </row>
    <row r="22" spans="1:10" ht="13.5" thickBot="1">
      <c r="A22" s="126"/>
      <c r="B22" s="118"/>
      <c r="C22" s="95" t="s">
        <v>4</v>
      </c>
      <c r="D22" s="96"/>
      <c r="E22" s="97"/>
      <c r="F22" s="26">
        <f>SUM(F19:F21)</f>
        <v>13</v>
      </c>
      <c r="G22" s="12">
        <f>SUM(G19:G21)</f>
        <v>23</v>
      </c>
      <c r="H22" s="12"/>
      <c r="I22" s="37">
        <f>SUM(I19:I21)</f>
        <v>368</v>
      </c>
      <c r="J22" s="111"/>
    </row>
    <row r="23" spans="1:10" ht="12.75">
      <c r="A23" s="126"/>
      <c r="B23" s="116" t="s">
        <v>28</v>
      </c>
      <c r="C23" s="76" t="s">
        <v>5</v>
      </c>
      <c r="D23" s="72" t="s">
        <v>70</v>
      </c>
      <c r="E23" s="72" t="s">
        <v>116</v>
      </c>
      <c r="F23" s="6">
        <v>4</v>
      </c>
      <c r="G23" s="7"/>
      <c r="H23" s="18">
        <v>27</v>
      </c>
      <c r="I23" s="33">
        <f>F23*H23</f>
        <v>108</v>
      </c>
      <c r="J23" s="111"/>
    </row>
    <row r="24" spans="1:10" ht="12.75">
      <c r="A24" s="126"/>
      <c r="B24" s="117"/>
      <c r="C24" s="77" t="s">
        <v>5</v>
      </c>
      <c r="D24" s="74" t="s">
        <v>1</v>
      </c>
      <c r="E24" s="78" t="s">
        <v>117</v>
      </c>
      <c r="F24" s="17">
        <v>25</v>
      </c>
      <c r="G24" s="7">
        <v>42</v>
      </c>
      <c r="H24" s="18">
        <v>16</v>
      </c>
      <c r="I24" s="34">
        <f>H24*G24</f>
        <v>672</v>
      </c>
      <c r="J24" s="111"/>
    </row>
    <row r="25" spans="1:10" ht="12.75">
      <c r="A25" s="126"/>
      <c r="B25" s="117"/>
      <c r="C25" s="77" t="s">
        <v>5</v>
      </c>
      <c r="D25" s="78" t="s">
        <v>2</v>
      </c>
      <c r="E25" s="78" t="s">
        <v>117</v>
      </c>
      <c r="F25" s="17">
        <v>10</v>
      </c>
      <c r="G25" s="7">
        <v>17</v>
      </c>
      <c r="H25" s="18">
        <v>16</v>
      </c>
      <c r="I25" s="34">
        <f>H25*G25</f>
        <v>272</v>
      </c>
      <c r="J25" s="111"/>
    </row>
    <row r="26" spans="1:10" ht="13.5" thickBot="1">
      <c r="A26" s="126"/>
      <c r="B26" s="117"/>
      <c r="C26" s="77" t="s">
        <v>5</v>
      </c>
      <c r="D26" s="75" t="s">
        <v>3</v>
      </c>
      <c r="E26" s="79" t="s">
        <v>117</v>
      </c>
      <c r="F26" s="17">
        <v>122</v>
      </c>
      <c r="G26" s="7">
        <v>222</v>
      </c>
      <c r="H26" s="18">
        <v>16</v>
      </c>
      <c r="I26" s="34">
        <f>H26*G26</f>
        <v>3552</v>
      </c>
      <c r="J26" s="111"/>
    </row>
    <row r="27" spans="1:10" ht="13.5" thickBot="1">
      <c r="A27" s="126"/>
      <c r="B27" s="118"/>
      <c r="C27" s="95" t="s">
        <v>4</v>
      </c>
      <c r="D27" s="96"/>
      <c r="E27" s="97"/>
      <c r="F27" s="24">
        <f>SUM(F23:F26)</f>
        <v>161</v>
      </c>
      <c r="G27" s="12">
        <f>SUM(G23:G26)</f>
        <v>281</v>
      </c>
      <c r="H27" s="12"/>
      <c r="I27" s="37">
        <f>SUM(I23:I26)</f>
        <v>4604</v>
      </c>
      <c r="J27" s="111"/>
    </row>
    <row r="28" spans="1:10" ht="12.75">
      <c r="A28" s="126"/>
      <c r="B28" s="117" t="s">
        <v>29</v>
      </c>
      <c r="C28" s="77" t="s">
        <v>5</v>
      </c>
      <c r="D28" s="74" t="s">
        <v>1</v>
      </c>
      <c r="E28" s="74" t="s">
        <v>117</v>
      </c>
      <c r="F28" s="17">
        <v>1</v>
      </c>
      <c r="G28" s="7">
        <v>2</v>
      </c>
      <c r="H28" s="18">
        <v>16</v>
      </c>
      <c r="I28" s="34">
        <f>H28*G28</f>
        <v>32</v>
      </c>
      <c r="J28" s="111"/>
    </row>
    <row r="29" spans="1:10" ht="13.5" thickBot="1">
      <c r="A29" s="126"/>
      <c r="B29" s="117"/>
      <c r="C29" s="77" t="s">
        <v>5</v>
      </c>
      <c r="D29" s="75" t="s">
        <v>3</v>
      </c>
      <c r="E29" s="75" t="s">
        <v>117</v>
      </c>
      <c r="F29" s="17">
        <v>3</v>
      </c>
      <c r="G29" s="7">
        <v>5</v>
      </c>
      <c r="H29" s="18">
        <v>16</v>
      </c>
      <c r="I29" s="34">
        <f>H29*G29</f>
        <v>80</v>
      </c>
      <c r="J29" s="111"/>
    </row>
    <row r="30" spans="1:10" ht="13.5" thickBot="1">
      <c r="A30" s="126"/>
      <c r="B30" s="118"/>
      <c r="C30" s="95" t="s">
        <v>4</v>
      </c>
      <c r="D30" s="96"/>
      <c r="E30" s="97"/>
      <c r="F30" s="24">
        <f>SUM(F28:F29)</f>
        <v>4</v>
      </c>
      <c r="G30" s="12">
        <f>SUM(G28:G29)</f>
        <v>7</v>
      </c>
      <c r="H30" s="12"/>
      <c r="I30" s="37">
        <f>SUM(I28:I29)</f>
        <v>112</v>
      </c>
      <c r="J30" s="111"/>
    </row>
    <row r="31" spans="1:10" ht="13.5" thickBot="1">
      <c r="A31" s="127"/>
      <c r="B31" s="98" t="s">
        <v>85</v>
      </c>
      <c r="C31" s="98"/>
      <c r="D31" s="99"/>
      <c r="E31" s="70"/>
      <c r="F31" s="23">
        <f>F8+F13+F18+F22+F27+F30</f>
        <v>1715</v>
      </c>
      <c r="G31" s="23">
        <f>G8+G13+G18+G22+G27+G30</f>
        <v>2576</v>
      </c>
      <c r="H31" s="23"/>
      <c r="I31" s="23">
        <f>I8+I13+I18+I22+I27+I30</f>
        <v>49100</v>
      </c>
      <c r="J31" s="121"/>
    </row>
    <row r="32" spans="1:10" ht="12.75">
      <c r="A32" s="125" t="s">
        <v>93</v>
      </c>
      <c r="B32" s="100" t="s">
        <v>30</v>
      </c>
      <c r="C32" s="71" t="s">
        <v>6</v>
      </c>
      <c r="D32" s="72" t="s">
        <v>70</v>
      </c>
      <c r="E32" s="72" t="s">
        <v>116</v>
      </c>
      <c r="F32" s="42">
        <v>122</v>
      </c>
      <c r="G32" s="31"/>
      <c r="H32" s="32">
        <v>27</v>
      </c>
      <c r="I32" s="34">
        <f>F32*H32</f>
        <v>3294</v>
      </c>
      <c r="J32" s="122">
        <f>I86*5%</f>
        <v>2311.7000000000003</v>
      </c>
    </row>
    <row r="33" spans="1:10" ht="12.75">
      <c r="A33" s="126"/>
      <c r="B33" s="101"/>
      <c r="C33" s="73" t="s">
        <v>6</v>
      </c>
      <c r="D33" s="74" t="s">
        <v>1</v>
      </c>
      <c r="E33" s="74" t="s">
        <v>117</v>
      </c>
      <c r="F33" s="6">
        <v>18</v>
      </c>
      <c r="G33" s="7">
        <v>30</v>
      </c>
      <c r="H33" s="18">
        <v>16</v>
      </c>
      <c r="I33" s="36">
        <f>H33*G33</f>
        <v>480</v>
      </c>
      <c r="J33" s="123"/>
    </row>
    <row r="34" spans="1:10" ht="13.5" thickBot="1">
      <c r="A34" s="126"/>
      <c r="B34" s="101"/>
      <c r="C34" s="73" t="s">
        <v>6</v>
      </c>
      <c r="D34" s="75" t="s">
        <v>3</v>
      </c>
      <c r="E34" s="75" t="s">
        <v>117</v>
      </c>
      <c r="F34" s="19">
        <v>513</v>
      </c>
      <c r="G34" s="9">
        <v>933</v>
      </c>
      <c r="H34" s="20">
        <v>16</v>
      </c>
      <c r="I34" s="35">
        <f>H34*G34</f>
        <v>14928</v>
      </c>
      <c r="J34" s="123"/>
    </row>
    <row r="35" spans="1:10" ht="13.5" thickBot="1">
      <c r="A35" s="126"/>
      <c r="B35" s="102"/>
      <c r="C35" s="95" t="s">
        <v>4</v>
      </c>
      <c r="D35" s="96"/>
      <c r="E35" s="97"/>
      <c r="F35" s="21">
        <f>SUM(F32:F34)</f>
        <v>653</v>
      </c>
      <c r="G35" s="21">
        <f>SUM(G32:G34)</f>
        <v>963</v>
      </c>
      <c r="H35" s="12"/>
      <c r="I35" s="37">
        <f>SUM(I32:I34)</f>
        <v>18702</v>
      </c>
      <c r="J35" s="123"/>
    </row>
    <row r="36" spans="1:10" ht="12.75">
      <c r="A36" s="126"/>
      <c r="B36" s="116" t="s">
        <v>31</v>
      </c>
      <c r="C36" s="76" t="s">
        <v>5</v>
      </c>
      <c r="D36" s="72" t="s">
        <v>70</v>
      </c>
      <c r="E36" s="72" t="s">
        <v>116</v>
      </c>
      <c r="F36" s="6">
        <v>4</v>
      </c>
      <c r="G36" s="7"/>
      <c r="H36" s="18">
        <v>27</v>
      </c>
      <c r="I36" s="34">
        <f>F36*H36</f>
        <v>108</v>
      </c>
      <c r="J36" s="123"/>
    </row>
    <row r="37" spans="1:10" ht="12.75">
      <c r="A37" s="126"/>
      <c r="B37" s="117"/>
      <c r="C37" s="77" t="s">
        <v>5</v>
      </c>
      <c r="D37" s="74" t="s">
        <v>1</v>
      </c>
      <c r="E37" s="78" t="s">
        <v>117</v>
      </c>
      <c r="F37" s="6">
        <v>26</v>
      </c>
      <c r="G37" s="7">
        <v>43</v>
      </c>
      <c r="H37" s="18">
        <v>16</v>
      </c>
      <c r="I37" s="34">
        <f>H37*G37</f>
        <v>688</v>
      </c>
      <c r="J37" s="123"/>
    </row>
    <row r="38" spans="1:10" ht="12.75">
      <c r="A38" s="126"/>
      <c r="B38" s="117"/>
      <c r="C38" s="77" t="s">
        <v>5</v>
      </c>
      <c r="D38" s="78" t="s">
        <v>2</v>
      </c>
      <c r="E38" s="78" t="s">
        <v>117</v>
      </c>
      <c r="F38" s="6">
        <v>10</v>
      </c>
      <c r="G38" s="7">
        <v>17</v>
      </c>
      <c r="H38" s="18">
        <v>16</v>
      </c>
      <c r="I38" s="34">
        <f>H38*G38</f>
        <v>272</v>
      </c>
      <c r="J38" s="123"/>
    </row>
    <row r="39" spans="1:10" ht="13.5" thickBot="1">
      <c r="A39" s="126"/>
      <c r="B39" s="117"/>
      <c r="C39" s="77" t="s">
        <v>5</v>
      </c>
      <c r="D39" s="75" t="s">
        <v>3</v>
      </c>
      <c r="E39" s="79" t="s">
        <v>117</v>
      </c>
      <c r="F39" s="6">
        <v>128</v>
      </c>
      <c r="G39" s="7">
        <v>233</v>
      </c>
      <c r="H39" s="18">
        <v>16</v>
      </c>
      <c r="I39" s="34">
        <f>H39*G39</f>
        <v>3728</v>
      </c>
      <c r="J39" s="123"/>
    </row>
    <row r="40" spans="1:10" ht="13.5" thickBot="1">
      <c r="A40" s="126"/>
      <c r="B40" s="118"/>
      <c r="C40" s="95" t="s">
        <v>4</v>
      </c>
      <c r="D40" s="96"/>
      <c r="E40" s="97"/>
      <c r="F40" s="26">
        <f>SUM(F36:F39)</f>
        <v>168</v>
      </c>
      <c r="G40" s="21">
        <f>SUM(G36:G39)</f>
        <v>293</v>
      </c>
      <c r="H40" s="12"/>
      <c r="I40" s="37">
        <f>SUM(I36:I39)</f>
        <v>4796</v>
      </c>
      <c r="J40" s="123"/>
    </row>
    <row r="41" spans="1:10" ht="12.75">
      <c r="A41" s="126"/>
      <c r="B41" s="117" t="s">
        <v>32</v>
      </c>
      <c r="C41" s="77" t="s">
        <v>5</v>
      </c>
      <c r="D41" s="74" t="s">
        <v>1</v>
      </c>
      <c r="E41" s="78" t="s">
        <v>117</v>
      </c>
      <c r="F41" s="17">
        <v>3</v>
      </c>
      <c r="G41" s="7">
        <v>5</v>
      </c>
      <c r="H41" s="18">
        <v>16</v>
      </c>
      <c r="I41" s="34">
        <f>H41*G41</f>
        <v>80</v>
      </c>
      <c r="J41" s="123"/>
    </row>
    <row r="42" spans="1:10" ht="12.75">
      <c r="A42" s="126"/>
      <c r="B42" s="117"/>
      <c r="C42" s="77" t="s">
        <v>5</v>
      </c>
      <c r="D42" s="78" t="s">
        <v>2</v>
      </c>
      <c r="E42" s="78" t="s">
        <v>117</v>
      </c>
      <c r="F42" s="17">
        <v>6</v>
      </c>
      <c r="G42" s="7">
        <v>10</v>
      </c>
      <c r="H42" s="18">
        <v>16</v>
      </c>
      <c r="I42" s="34">
        <f>H42*G42</f>
        <v>160</v>
      </c>
      <c r="J42" s="123"/>
    </row>
    <row r="43" spans="1:10" ht="13.5" thickBot="1">
      <c r="A43" s="126"/>
      <c r="B43" s="117"/>
      <c r="C43" s="77" t="s">
        <v>5</v>
      </c>
      <c r="D43" s="75" t="s">
        <v>3</v>
      </c>
      <c r="E43" s="79" t="s">
        <v>117</v>
      </c>
      <c r="F43" s="17">
        <v>3</v>
      </c>
      <c r="G43" s="7">
        <v>5</v>
      </c>
      <c r="H43" s="18">
        <v>16</v>
      </c>
      <c r="I43" s="34">
        <f>H43*G43</f>
        <v>80</v>
      </c>
      <c r="J43" s="123"/>
    </row>
    <row r="44" spans="1:10" ht="13.5" thickBot="1">
      <c r="A44" s="126"/>
      <c r="B44" s="118"/>
      <c r="C44" s="95" t="s">
        <v>4</v>
      </c>
      <c r="D44" s="96"/>
      <c r="E44" s="97"/>
      <c r="F44" s="24">
        <f>SUM(F41:F43)</f>
        <v>12</v>
      </c>
      <c r="G44" s="12">
        <f>SUM(G41:G43)</f>
        <v>20</v>
      </c>
      <c r="H44" s="12"/>
      <c r="I44" s="37">
        <f>SUM(I41:I43)</f>
        <v>320</v>
      </c>
      <c r="J44" s="123"/>
    </row>
    <row r="45" spans="1:10" ht="12.75">
      <c r="A45" s="126"/>
      <c r="B45" s="100" t="s">
        <v>33</v>
      </c>
      <c r="C45" s="80" t="s">
        <v>5</v>
      </c>
      <c r="D45" s="72" t="s">
        <v>70</v>
      </c>
      <c r="E45" s="72" t="s">
        <v>116</v>
      </c>
      <c r="F45" s="6">
        <v>1</v>
      </c>
      <c r="G45" s="7"/>
      <c r="H45" s="18">
        <v>27</v>
      </c>
      <c r="I45" s="34">
        <f>F45*H45</f>
        <v>27</v>
      </c>
      <c r="J45" s="123"/>
    </row>
    <row r="46" spans="1:10" ht="12.75">
      <c r="A46" s="126"/>
      <c r="B46" s="101"/>
      <c r="C46" s="81" t="s">
        <v>5</v>
      </c>
      <c r="D46" s="74" t="s">
        <v>1</v>
      </c>
      <c r="E46" s="78" t="s">
        <v>117</v>
      </c>
      <c r="F46" s="17">
        <v>5</v>
      </c>
      <c r="G46" s="7">
        <v>8</v>
      </c>
      <c r="H46" s="18">
        <v>16</v>
      </c>
      <c r="I46" s="34">
        <f>H46*G46</f>
        <v>128</v>
      </c>
      <c r="J46" s="123"/>
    </row>
    <row r="47" spans="1:10" ht="12.75">
      <c r="A47" s="126"/>
      <c r="B47" s="101"/>
      <c r="C47" s="81" t="s">
        <v>5</v>
      </c>
      <c r="D47" s="78" t="s">
        <v>2</v>
      </c>
      <c r="E47" s="78" t="s">
        <v>117</v>
      </c>
      <c r="F47" s="17">
        <v>2</v>
      </c>
      <c r="G47" s="7">
        <v>3</v>
      </c>
      <c r="H47" s="18">
        <v>16</v>
      </c>
      <c r="I47" s="34">
        <f>H47*G47</f>
        <v>48</v>
      </c>
      <c r="J47" s="123"/>
    </row>
    <row r="48" spans="1:10" ht="13.5" thickBot="1">
      <c r="A48" s="126"/>
      <c r="B48" s="101"/>
      <c r="C48" s="81" t="s">
        <v>5</v>
      </c>
      <c r="D48" s="75" t="s">
        <v>3</v>
      </c>
      <c r="E48" s="79" t="s">
        <v>117</v>
      </c>
      <c r="F48" s="17">
        <v>26</v>
      </c>
      <c r="G48" s="7">
        <v>47</v>
      </c>
      <c r="H48" s="18">
        <v>16</v>
      </c>
      <c r="I48" s="34">
        <f>H48*G48</f>
        <v>752</v>
      </c>
      <c r="J48" s="123"/>
    </row>
    <row r="49" spans="1:10" ht="13.5" thickBot="1">
      <c r="A49" s="126"/>
      <c r="B49" s="102"/>
      <c r="C49" s="95" t="s">
        <v>4</v>
      </c>
      <c r="D49" s="96"/>
      <c r="E49" s="97"/>
      <c r="F49" s="24">
        <f>SUM(F45:F48)</f>
        <v>34</v>
      </c>
      <c r="G49" s="12">
        <f>SUM(G45:G48)</f>
        <v>58</v>
      </c>
      <c r="H49" s="12"/>
      <c r="I49" s="37">
        <f>SUM(I45:I48)</f>
        <v>955</v>
      </c>
      <c r="J49" s="123"/>
    </row>
    <row r="50" spans="1:10" ht="12.75">
      <c r="A50" s="126"/>
      <c r="B50" s="100" t="s">
        <v>34</v>
      </c>
      <c r="C50" s="80" t="s">
        <v>5</v>
      </c>
      <c r="D50" s="72" t="s">
        <v>70</v>
      </c>
      <c r="E50" s="72" t="s">
        <v>116</v>
      </c>
      <c r="F50" s="6">
        <v>2</v>
      </c>
      <c r="G50" s="7"/>
      <c r="H50" s="18">
        <v>27</v>
      </c>
      <c r="I50" s="34">
        <f>F50*H50</f>
        <v>54</v>
      </c>
      <c r="J50" s="123"/>
    </row>
    <row r="51" spans="1:10" ht="12.75">
      <c r="A51" s="126"/>
      <c r="B51" s="101"/>
      <c r="C51" s="81" t="s">
        <v>5</v>
      </c>
      <c r="D51" s="74" t="s">
        <v>1</v>
      </c>
      <c r="E51" s="78" t="s">
        <v>117</v>
      </c>
      <c r="F51" s="17">
        <v>16</v>
      </c>
      <c r="G51" s="7">
        <v>27</v>
      </c>
      <c r="H51" s="18">
        <v>16</v>
      </c>
      <c r="I51" s="34">
        <f>H51*G51</f>
        <v>432</v>
      </c>
      <c r="J51" s="123"/>
    </row>
    <row r="52" spans="1:10" ht="12.75">
      <c r="A52" s="126"/>
      <c r="B52" s="101"/>
      <c r="C52" s="81" t="s">
        <v>5</v>
      </c>
      <c r="D52" s="78" t="s">
        <v>2</v>
      </c>
      <c r="E52" s="78" t="s">
        <v>117</v>
      </c>
      <c r="F52" s="17">
        <v>6</v>
      </c>
      <c r="G52" s="7">
        <v>10</v>
      </c>
      <c r="H52" s="18">
        <v>16</v>
      </c>
      <c r="I52" s="34">
        <f>H52*G52</f>
        <v>160</v>
      </c>
      <c r="J52" s="123"/>
    </row>
    <row r="53" spans="1:10" ht="13.5" thickBot="1">
      <c r="A53" s="126"/>
      <c r="B53" s="101"/>
      <c r="C53" s="81" t="s">
        <v>5</v>
      </c>
      <c r="D53" s="75" t="s">
        <v>3</v>
      </c>
      <c r="E53" s="79" t="s">
        <v>117</v>
      </c>
      <c r="F53" s="17">
        <v>77</v>
      </c>
      <c r="G53" s="7">
        <v>140</v>
      </c>
      <c r="H53" s="18">
        <v>16</v>
      </c>
      <c r="I53" s="34">
        <f>H53*G53</f>
        <v>2240</v>
      </c>
      <c r="J53" s="123"/>
    </row>
    <row r="54" spans="1:10" ht="13.5" thickBot="1">
      <c r="A54" s="126"/>
      <c r="B54" s="102"/>
      <c r="C54" s="95" t="s">
        <v>4</v>
      </c>
      <c r="D54" s="96"/>
      <c r="E54" s="97"/>
      <c r="F54" s="24">
        <f>SUM(F50:F53)</f>
        <v>101</v>
      </c>
      <c r="G54" s="21">
        <f>SUM(G50:G53)</f>
        <v>177</v>
      </c>
      <c r="H54" s="12"/>
      <c r="I54" s="37">
        <f>SUM(I50:I53)</f>
        <v>2886</v>
      </c>
      <c r="J54" s="123"/>
    </row>
    <row r="55" spans="1:10" ht="12.75">
      <c r="A55" s="126"/>
      <c r="B55" s="100" t="s">
        <v>35</v>
      </c>
      <c r="C55" s="80" t="s">
        <v>5</v>
      </c>
      <c r="D55" s="72" t="s">
        <v>70</v>
      </c>
      <c r="E55" s="72" t="s">
        <v>116</v>
      </c>
      <c r="F55" s="6">
        <v>3</v>
      </c>
      <c r="G55" s="7"/>
      <c r="H55" s="18">
        <v>27</v>
      </c>
      <c r="I55" s="34">
        <f>F55*H55</f>
        <v>81</v>
      </c>
      <c r="J55" s="123"/>
    </row>
    <row r="56" spans="1:10" ht="12.75">
      <c r="A56" s="126"/>
      <c r="B56" s="101"/>
      <c r="C56" s="81" t="s">
        <v>5</v>
      </c>
      <c r="D56" s="74" t="s">
        <v>1</v>
      </c>
      <c r="E56" s="78" t="s">
        <v>117</v>
      </c>
      <c r="F56" s="17">
        <v>21</v>
      </c>
      <c r="G56" s="7">
        <v>35</v>
      </c>
      <c r="H56" s="18">
        <v>16</v>
      </c>
      <c r="I56" s="34">
        <f>H56*G56</f>
        <v>560</v>
      </c>
      <c r="J56" s="123"/>
    </row>
    <row r="57" spans="1:10" ht="12.75">
      <c r="A57" s="126"/>
      <c r="B57" s="101"/>
      <c r="C57" s="81" t="s">
        <v>5</v>
      </c>
      <c r="D57" s="78" t="s">
        <v>2</v>
      </c>
      <c r="E57" s="78" t="s">
        <v>117</v>
      </c>
      <c r="F57" s="17">
        <v>8</v>
      </c>
      <c r="G57" s="7">
        <v>13</v>
      </c>
      <c r="H57" s="18">
        <v>16</v>
      </c>
      <c r="I57" s="34">
        <f>H57*G57</f>
        <v>208</v>
      </c>
      <c r="J57" s="123"/>
    </row>
    <row r="58" spans="1:10" ht="13.5" thickBot="1">
      <c r="A58" s="126"/>
      <c r="B58" s="101"/>
      <c r="C58" s="81" t="s">
        <v>5</v>
      </c>
      <c r="D58" s="75" t="s">
        <v>3</v>
      </c>
      <c r="E58" s="79" t="s">
        <v>117</v>
      </c>
      <c r="F58" s="17">
        <v>102</v>
      </c>
      <c r="G58" s="7">
        <v>185</v>
      </c>
      <c r="H58" s="18">
        <v>16</v>
      </c>
      <c r="I58" s="34">
        <f>H58*G58</f>
        <v>2960</v>
      </c>
      <c r="J58" s="123"/>
    </row>
    <row r="59" spans="1:10" ht="13.5" thickBot="1">
      <c r="A59" s="126"/>
      <c r="B59" s="102"/>
      <c r="C59" s="95" t="s">
        <v>4</v>
      </c>
      <c r="D59" s="96"/>
      <c r="E59" s="97"/>
      <c r="F59" s="24">
        <f>SUM(F55:F58)</f>
        <v>134</v>
      </c>
      <c r="G59" s="21">
        <f>SUM(G55:G58)</f>
        <v>233</v>
      </c>
      <c r="H59" s="12"/>
      <c r="I59" s="37">
        <f>SUM(I55:I58)</f>
        <v>3809</v>
      </c>
      <c r="J59" s="123"/>
    </row>
    <row r="60" spans="1:10" ht="12.75">
      <c r="A60" s="126"/>
      <c r="B60" s="101" t="s">
        <v>36</v>
      </c>
      <c r="C60" s="81" t="s">
        <v>5</v>
      </c>
      <c r="D60" s="74" t="s">
        <v>1</v>
      </c>
      <c r="E60" s="78" t="s">
        <v>117</v>
      </c>
      <c r="F60" s="17">
        <v>3</v>
      </c>
      <c r="G60" s="7">
        <v>5</v>
      </c>
      <c r="H60" s="18">
        <v>16</v>
      </c>
      <c r="I60" s="34">
        <f>H60*G60</f>
        <v>80</v>
      </c>
      <c r="J60" s="123"/>
    </row>
    <row r="61" spans="1:10" ht="12.75">
      <c r="A61" s="126"/>
      <c r="B61" s="101"/>
      <c r="C61" s="81" t="s">
        <v>5</v>
      </c>
      <c r="D61" s="78" t="s">
        <v>2</v>
      </c>
      <c r="E61" s="78" t="s">
        <v>117</v>
      </c>
      <c r="F61" s="17">
        <v>1</v>
      </c>
      <c r="G61" s="7">
        <v>2</v>
      </c>
      <c r="H61" s="18">
        <v>16</v>
      </c>
      <c r="I61" s="34">
        <f>H61*G61</f>
        <v>32</v>
      </c>
      <c r="J61" s="123"/>
    </row>
    <row r="62" spans="1:10" ht="13.5" thickBot="1">
      <c r="A62" s="126"/>
      <c r="B62" s="101"/>
      <c r="C62" s="81" t="s">
        <v>5</v>
      </c>
      <c r="D62" s="75" t="s">
        <v>3</v>
      </c>
      <c r="E62" s="79" t="s">
        <v>117</v>
      </c>
      <c r="F62" s="17">
        <v>13</v>
      </c>
      <c r="G62" s="7">
        <v>24</v>
      </c>
      <c r="H62" s="18">
        <v>16</v>
      </c>
      <c r="I62" s="34">
        <f>H62*G62</f>
        <v>384</v>
      </c>
      <c r="J62" s="123"/>
    </row>
    <row r="63" spans="1:10" ht="13.5" thickBot="1">
      <c r="A63" s="126"/>
      <c r="B63" s="102"/>
      <c r="C63" s="95" t="s">
        <v>4</v>
      </c>
      <c r="D63" s="96"/>
      <c r="E63" s="97"/>
      <c r="F63" s="24">
        <f>SUM(F60:F62)</f>
        <v>17</v>
      </c>
      <c r="G63" s="12">
        <f>SUM(G60:G62)</f>
        <v>31</v>
      </c>
      <c r="H63" s="12"/>
      <c r="I63" s="37">
        <f>SUM(I60:I62)</f>
        <v>496</v>
      </c>
      <c r="J63" s="123"/>
    </row>
    <row r="64" spans="1:10" ht="12.75">
      <c r="A64" s="126"/>
      <c r="B64" s="100" t="s">
        <v>37</v>
      </c>
      <c r="C64" s="82" t="s">
        <v>22</v>
      </c>
      <c r="D64" s="72" t="s">
        <v>70</v>
      </c>
      <c r="E64" s="72" t="s">
        <v>116</v>
      </c>
      <c r="F64" s="28">
        <v>34</v>
      </c>
      <c r="G64" s="11"/>
      <c r="H64" s="14">
        <v>27</v>
      </c>
      <c r="I64" s="34">
        <f>F64*H64</f>
        <v>918</v>
      </c>
      <c r="J64" s="123"/>
    </row>
    <row r="65" spans="1:10" ht="12.75">
      <c r="A65" s="126"/>
      <c r="B65" s="101"/>
      <c r="C65" s="82" t="s">
        <v>22</v>
      </c>
      <c r="D65" s="78" t="s">
        <v>1</v>
      </c>
      <c r="E65" s="78" t="s">
        <v>117</v>
      </c>
      <c r="F65" s="17">
        <v>26</v>
      </c>
      <c r="G65" s="7">
        <v>43</v>
      </c>
      <c r="H65" s="18">
        <v>16</v>
      </c>
      <c r="I65" s="8">
        <f>H65*G65</f>
        <v>688</v>
      </c>
      <c r="J65" s="123"/>
    </row>
    <row r="66" spans="1:10" ht="12.75">
      <c r="A66" s="126"/>
      <c r="B66" s="101"/>
      <c r="C66" s="82" t="s">
        <v>22</v>
      </c>
      <c r="D66" s="78" t="s">
        <v>2</v>
      </c>
      <c r="E66" s="78" t="s">
        <v>117</v>
      </c>
      <c r="F66" s="17">
        <v>5</v>
      </c>
      <c r="G66" s="7">
        <v>8</v>
      </c>
      <c r="H66" s="18">
        <v>16</v>
      </c>
      <c r="I66" s="8">
        <f>H66*G66</f>
        <v>128</v>
      </c>
      <c r="J66" s="123"/>
    </row>
    <row r="67" spans="1:10" ht="13.5" thickBot="1">
      <c r="A67" s="126"/>
      <c r="B67" s="101"/>
      <c r="C67" s="82" t="s">
        <v>22</v>
      </c>
      <c r="D67" s="79" t="s">
        <v>3</v>
      </c>
      <c r="E67" s="79" t="s">
        <v>117</v>
      </c>
      <c r="F67" s="17">
        <v>196</v>
      </c>
      <c r="G67" s="7">
        <v>356</v>
      </c>
      <c r="H67" s="18">
        <v>16</v>
      </c>
      <c r="I67" s="8">
        <f>H67*G67</f>
        <v>5696</v>
      </c>
      <c r="J67" s="123"/>
    </row>
    <row r="68" spans="1:10" ht="12.75">
      <c r="A68" s="126"/>
      <c r="B68" s="101"/>
      <c r="C68" s="83" t="s">
        <v>7</v>
      </c>
      <c r="D68" s="74" t="s">
        <v>70</v>
      </c>
      <c r="E68" s="72" t="s">
        <v>116</v>
      </c>
      <c r="F68" s="17">
        <v>10</v>
      </c>
      <c r="G68" s="17"/>
      <c r="H68" s="18">
        <v>27</v>
      </c>
      <c r="I68" s="34">
        <f>F68*H68</f>
        <v>270</v>
      </c>
      <c r="J68" s="123"/>
    </row>
    <row r="69" spans="1:10" ht="12.75">
      <c r="A69" s="126"/>
      <c r="B69" s="101"/>
      <c r="C69" s="83" t="s">
        <v>7</v>
      </c>
      <c r="D69" s="78" t="s">
        <v>1</v>
      </c>
      <c r="E69" s="78" t="s">
        <v>117</v>
      </c>
      <c r="F69" s="17">
        <v>16</v>
      </c>
      <c r="G69" s="17">
        <v>27</v>
      </c>
      <c r="H69" s="18">
        <v>16</v>
      </c>
      <c r="I69" s="8">
        <f>H69*G69</f>
        <v>432</v>
      </c>
      <c r="J69" s="123"/>
    </row>
    <row r="70" spans="1:10" ht="12.75">
      <c r="A70" s="126"/>
      <c r="B70" s="101"/>
      <c r="C70" s="83" t="s">
        <v>7</v>
      </c>
      <c r="D70" s="78" t="s">
        <v>2</v>
      </c>
      <c r="E70" s="78" t="s">
        <v>117</v>
      </c>
      <c r="F70" s="17">
        <v>3</v>
      </c>
      <c r="G70" s="7">
        <v>5</v>
      </c>
      <c r="H70" s="18">
        <v>16</v>
      </c>
      <c r="I70" s="8">
        <f>H70*G70</f>
        <v>80</v>
      </c>
      <c r="J70" s="123"/>
    </row>
    <row r="71" spans="1:10" ht="13.5" thickBot="1">
      <c r="A71" s="126"/>
      <c r="B71" s="101"/>
      <c r="C71" s="81" t="s">
        <v>7</v>
      </c>
      <c r="D71" s="75" t="s">
        <v>3</v>
      </c>
      <c r="E71" s="79" t="s">
        <v>117</v>
      </c>
      <c r="F71" s="19">
        <v>46</v>
      </c>
      <c r="G71" s="9">
        <v>84</v>
      </c>
      <c r="H71" s="18">
        <v>16</v>
      </c>
      <c r="I71" s="10">
        <f>H71*G71</f>
        <v>1344</v>
      </c>
      <c r="J71" s="123"/>
    </row>
    <row r="72" spans="1:10" ht="13.5" thickBot="1">
      <c r="A72" s="126"/>
      <c r="B72" s="102"/>
      <c r="C72" s="95" t="s">
        <v>4</v>
      </c>
      <c r="D72" s="96"/>
      <c r="E72" s="97"/>
      <c r="F72" s="24">
        <f>SUM(F64:F71)</f>
        <v>336</v>
      </c>
      <c r="G72" s="48">
        <f>SUM(G64:G71)</f>
        <v>523</v>
      </c>
      <c r="H72" s="24"/>
      <c r="I72" s="43">
        <f>SUM(I64:I71)</f>
        <v>9556</v>
      </c>
      <c r="J72" s="123"/>
    </row>
    <row r="73" spans="1:10" ht="12.75">
      <c r="A73" s="126"/>
      <c r="B73" s="100" t="s">
        <v>38</v>
      </c>
      <c r="C73" s="82" t="s">
        <v>13</v>
      </c>
      <c r="D73" s="72" t="s">
        <v>70</v>
      </c>
      <c r="E73" s="72" t="s">
        <v>116</v>
      </c>
      <c r="F73" s="6">
        <v>1</v>
      </c>
      <c r="G73" s="7"/>
      <c r="H73" s="18">
        <v>27</v>
      </c>
      <c r="I73" s="34">
        <f>F73*H73</f>
        <v>27</v>
      </c>
      <c r="J73" s="123"/>
    </row>
    <row r="74" spans="1:10" ht="12.75">
      <c r="A74" s="126"/>
      <c r="B74" s="101"/>
      <c r="C74" s="83" t="s">
        <v>13</v>
      </c>
      <c r="D74" s="74" t="s">
        <v>1</v>
      </c>
      <c r="E74" s="78" t="s">
        <v>117</v>
      </c>
      <c r="F74" s="17">
        <v>4</v>
      </c>
      <c r="G74" s="7">
        <v>7</v>
      </c>
      <c r="H74" s="18">
        <v>16</v>
      </c>
      <c r="I74" s="34">
        <f>H74*G74</f>
        <v>112</v>
      </c>
      <c r="J74" s="123"/>
    </row>
    <row r="75" spans="1:10" ht="12.75">
      <c r="A75" s="126"/>
      <c r="B75" s="101"/>
      <c r="C75" s="83" t="s">
        <v>13</v>
      </c>
      <c r="D75" s="75" t="s">
        <v>3</v>
      </c>
      <c r="E75" s="78" t="s">
        <v>117</v>
      </c>
      <c r="F75" s="17">
        <v>10</v>
      </c>
      <c r="G75" s="7">
        <v>18</v>
      </c>
      <c r="H75" s="18">
        <v>16</v>
      </c>
      <c r="I75" s="34">
        <f>H75*G75</f>
        <v>288</v>
      </c>
      <c r="J75" s="123"/>
    </row>
    <row r="76" spans="1:10" ht="13.5" thickBot="1">
      <c r="A76" s="126"/>
      <c r="B76" s="101"/>
      <c r="C76" s="84" t="s">
        <v>8</v>
      </c>
      <c r="D76" s="75" t="s">
        <v>3</v>
      </c>
      <c r="E76" s="79" t="s">
        <v>117</v>
      </c>
      <c r="F76" s="44">
        <v>2</v>
      </c>
      <c r="G76" s="45">
        <v>4</v>
      </c>
      <c r="H76" s="18">
        <v>16</v>
      </c>
      <c r="I76" s="34">
        <f>H76*G76</f>
        <v>64</v>
      </c>
      <c r="J76" s="123"/>
    </row>
    <row r="77" spans="1:10" ht="13.5" thickBot="1">
      <c r="A77" s="126"/>
      <c r="B77" s="102"/>
      <c r="C77" s="95" t="s">
        <v>4</v>
      </c>
      <c r="D77" s="96"/>
      <c r="E77" s="97"/>
      <c r="F77" s="24">
        <f>SUM(F73:F76)</f>
        <v>17</v>
      </c>
      <c r="G77" s="48">
        <f>SUM(G73:G76)</f>
        <v>29</v>
      </c>
      <c r="H77" s="24"/>
      <c r="I77" s="43">
        <f>SUM(I73:I76)</f>
        <v>491</v>
      </c>
      <c r="J77" s="123"/>
    </row>
    <row r="78" spans="1:10" ht="12.75">
      <c r="A78" s="126"/>
      <c r="B78" s="101" t="s">
        <v>39</v>
      </c>
      <c r="C78" s="83" t="s">
        <v>22</v>
      </c>
      <c r="D78" s="74" t="s">
        <v>1</v>
      </c>
      <c r="E78" s="74" t="s">
        <v>117</v>
      </c>
      <c r="F78" s="17">
        <v>1</v>
      </c>
      <c r="G78" s="7">
        <v>2</v>
      </c>
      <c r="H78" s="18">
        <v>16</v>
      </c>
      <c r="I78" s="34">
        <f>H78*G78</f>
        <v>32</v>
      </c>
      <c r="J78" s="123"/>
    </row>
    <row r="79" spans="1:10" ht="13.5" thickBot="1">
      <c r="A79" s="126"/>
      <c r="B79" s="101"/>
      <c r="C79" s="81" t="s">
        <v>22</v>
      </c>
      <c r="D79" s="75" t="s">
        <v>3</v>
      </c>
      <c r="E79" s="75" t="s">
        <v>117</v>
      </c>
      <c r="F79" s="17">
        <v>5</v>
      </c>
      <c r="G79" s="7">
        <v>9</v>
      </c>
      <c r="H79" s="18">
        <v>16</v>
      </c>
      <c r="I79" s="34">
        <f>H79*G79</f>
        <v>144</v>
      </c>
      <c r="J79" s="123"/>
    </row>
    <row r="80" spans="1:10" ht="13.5" thickBot="1">
      <c r="A80" s="126"/>
      <c r="B80" s="102"/>
      <c r="C80" s="95" t="s">
        <v>4</v>
      </c>
      <c r="D80" s="96"/>
      <c r="E80" s="97"/>
      <c r="F80" s="24">
        <f>SUM(F78:F79)</f>
        <v>6</v>
      </c>
      <c r="G80" s="21">
        <f>SUM(G78:G79)</f>
        <v>11</v>
      </c>
      <c r="H80" s="12"/>
      <c r="I80" s="37">
        <f>SUM(I78:I79)</f>
        <v>176</v>
      </c>
      <c r="J80" s="123"/>
    </row>
    <row r="81" spans="1:10" ht="12.75">
      <c r="A81" s="126"/>
      <c r="B81" s="100" t="s">
        <v>40</v>
      </c>
      <c r="C81" s="82" t="s">
        <v>8</v>
      </c>
      <c r="D81" s="72" t="s">
        <v>70</v>
      </c>
      <c r="E81" s="72" t="s">
        <v>116</v>
      </c>
      <c r="F81" s="6">
        <v>13</v>
      </c>
      <c r="G81" s="7"/>
      <c r="H81" s="18">
        <v>27</v>
      </c>
      <c r="I81" s="34">
        <f>F81*H81</f>
        <v>351</v>
      </c>
      <c r="J81" s="123"/>
    </row>
    <row r="82" spans="1:10" ht="12.75">
      <c r="A82" s="126"/>
      <c r="B82" s="101"/>
      <c r="C82" s="83" t="s">
        <v>8</v>
      </c>
      <c r="D82" s="74" t="s">
        <v>1</v>
      </c>
      <c r="E82" s="78" t="s">
        <v>117</v>
      </c>
      <c r="F82" s="17">
        <v>22</v>
      </c>
      <c r="G82" s="7">
        <v>37</v>
      </c>
      <c r="H82" s="18">
        <v>16</v>
      </c>
      <c r="I82" s="34">
        <f>H82*G82</f>
        <v>592</v>
      </c>
      <c r="J82" s="123"/>
    </row>
    <row r="83" spans="1:10" ht="12.75">
      <c r="A83" s="126"/>
      <c r="B83" s="101"/>
      <c r="C83" s="83" t="s">
        <v>8</v>
      </c>
      <c r="D83" s="78" t="s">
        <v>2</v>
      </c>
      <c r="E83" s="78" t="s">
        <v>117</v>
      </c>
      <c r="F83" s="17">
        <v>2</v>
      </c>
      <c r="G83" s="7">
        <v>3</v>
      </c>
      <c r="H83" s="18">
        <v>16</v>
      </c>
      <c r="I83" s="34">
        <f>H83*G83</f>
        <v>48</v>
      </c>
      <c r="J83" s="123"/>
    </row>
    <row r="84" spans="1:10" ht="13.5" thickBot="1">
      <c r="A84" s="126"/>
      <c r="B84" s="101"/>
      <c r="C84" s="81" t="s">
        <v>8</v>
      </c>
      <c r="D84" s="75" t="s">
        <v>3</v>
      </c>
      <c r="E84" s="79" t="s">
        <v>117</v>
      </c>
      <c r="F84" s="17">
        <v>105</v>
      </c>
      <c r="G84" s="7">
        <v>191</v>
      </c>
      <c r="H84" s="18">
        <v>16</v>
      </c>
      <c r="I84" s="34">
        <f>H84*G84</f>
        <v>3056</v>
      </c>
      <c r="J84" s="123"/>
    </row>
    <row r="85" spans="1:10" ht="13.5" thickBot="1">
      <c r="A85" s="126"/>
      <c r="B85" s="102"/>
      <c r="C85" s="95" t="s">
        <v>4</v>
      </c>
      <c r="D85" s="96"/>
      <c r="E85" s="97"/>
      <c r="F85" s="24">
        <f>SUM(F81:F84)</f>
        <v>142</v>
      </c>
      <c r="G85" s="21">
        <f>SUM(G81:G84)</f>
        <v>231</v>
      </c>
      <c r="H85" s="12"/>
      <c r="I85" s="37">
        <f>SUM(I81:I84)</f>
        <v>4047</v>
      </c>
      <c r="J85" s="123"/>
    </row>
    <row r="86" spans="1:10" ht="13.5" thickBot="1">
      <c r="A86" s="127"/>
      <c r="B86" s="113" t="s">
        <v>86</v>
      </c>
      <c r="C86" s="98"/>
      <c r="D86" s="99"/>
      <c r="E86" s="70"/>
      <c r="F86" s="23">
        <f>F35+F40+F44+F49+F54+F59+F63+F72+F77+F80+F85</f>
        <v>1620</v>
      </c>
      <c r="G86" s="23">
        <f>G35+G40+G44+G49+G54+G59+G63+G72+G77+G80+G85</f>
        <v>2569</v>
      </c>
      <c r="H86" s="23"/>
      <c r="I86" s="61">
        <f>I35+I40+I44+I49+I54+I59+I63+I72+I77+I80+I85</f>
        <v>46234</v>
      </c>
      <c r="J86" s="124"/>
    </row>
    <row r="87" spans="1:10" ht="12.75">
      <c r="A87" s="125" t="s">
        <v>94</v>
      </c>
      <c r="B87" s="128" t="s">
        <v>20</v>
      </c>
      <c r="C87" s="82" t="s">
        <v>6</v>
      </c>
      <c r="D87" s="74" t="s">
        <v>70</v>
      </c>
      <c r="E87" s="72" t="s">
        <v>116</v>
      </c>
      <c r="F87" s="28">
        <v>12</v>
      </c>
      <c r="G87" s="11"/>
      <c r="H87" s="14">
        <v>27</v>
      </c>
      <c r="I87" s="22">
        <f>F87*H87</f>
        <v>324</v>
      </c>
      <c r="J87" s="122">
        <f>I112*5%</f>
        <v>2789.2000000000003</v>
      </c>
    </row>
    <row r="88" spans="1:10" ht="12.75">
      <c r="A88" s="126"/>
      <c r="B88" s="128"/>
      <c r="C88" s="83" t="s">
        <v>6</v>
      </c>
      <c r="D88" s="78" t="s">
        <v>1</v>
      </c>
      <c r="E88" s="78" t="s">
        <v>117</v>
      </c>
      <c r="F88" s="6">
        <v>2</v>
      </c>
      <c r="G88" s="7">
        <v>3</v>
      </c>
      <c r="H88" s="18">
        <v>16</v>
      </c>
      <c r="I88" s="8">
        <f>G88*H88</f>
        <v>48</v>
      </c>
      <c r="J88" s="123"/>
    </row>
    <row r="89" spans="1:10" ht="13.5" thickBot="1">
      <c r="A89" s="126"/>
      <c r="B89" s="128"/>
      <c r="C89" s="83" t="s">
        <v>6</v>
      </c>
      <c r="D89" s="79" t="s">
        <v>3</v>
      </c>
      <c r="E89" s="79" t="s">
        <v>117</v>
      </c>
      <c r="F89" s="17">
        <v>190</v>
      </c>
      <c r="G89" s="7">
        <v>345</v>
      </c>
      <c r="H89" s="18">
        <v>16</v>
      </c>
      <c r="I89" s="8">
        <f>G89*H89</f>
        <v>5520</v>
      </c>
      <c r="J89" s="123"/>
    </row>
    <row r="90" spans="1:10" ht="12.75">
      <c r="A90" s="126"/>
      <c r="B90" s="128"/>
      <c r="C90" s="83" t="s">
        <v>21</v>
      </c>
      <c r="D90" s="72" t="s">
        <v>70</v>
      </c>
      <c r="E90" s="72" t="s">
        <v>116</v>
      </c>
      <c r="F90" s="6">
        <v>4</v>
      </c>
      <c r="G90" s="7"/>
      <c r="H90" s="18">
        <v>27</v>
      </c>
      <c r="I90" s="8">
        <f>F90*H90</f>
        <v>108</v>
      </c>
      <c r="J90" s="123"/>
    </row>
    <row r="91" spans="1:10" ht="12.75">
      <c r="A91" s="126"/>
      <c r="B91" s="128"/>
      <c r="C91" s="83" t="s">
        <v>21</v>
      </c>
      <c r="D91" s="78" t="s">
        <v>1</v>
      </c>
      <c r="E91" s="78" t="s">
        <v>117</v>
      </c>
      <c r="F91" s="6">
        <v>8</v>
      </c>
      <c r="G91" s="7">
        <v>13</v>
      </c>
      <c r="H91" s="18">
        <v>16</v>
      </c>
      <c r="I91" s="8">
        <f>G91*H91</f>
        <v>208</v>
      </c>
      <c r="J91" s="123"/>
    </row>
    <row r="92" spans="1:10" ht="12.75">
      <c r="A92" s="126"/>
      <c r="B92" s="128"/>
      <c r="C92" s="83" t="s">
        <v>21</v>
      </c>
      <c r="D92" s="78" t="s">
        <v>2</v>
      </c>
      <c r="E92" s="78" t="s">
        <v>117</v>
      </c>
      <c r="F92" s="6">
        <v>1</v>
      </c>
      <c r="G92" s="7">
        <v>2</v>
      </c>
      <c r="H92" s="18">
        <v>16</v>
      </c>
      <c r="I92" s="8">
        <f>G92*H92</f>
        <v>32</v>
      </c>
      <c r="J92" s="123"/>
    </row>
    <row r="93" spans="1:10" ht="13.5" thickBot="1">
      <c r="A93" s="126"/>
      <c r="B93" s="128"/>
      <c r="C93" s="83" t="s">
        <v>21</v>
      </c>
      <c r="D93" s="79" t="s">
        <v>3</v>
      </c>
      <c r="E93" s="79" t="s">
        <v>117</v>
      </c>
      <c r="F93" s="17">
        <v>250</v>
      </c>
      <c r="G93" s="7">
        <v>455</v>
      </c>
      <c r="H93" s="18">
        <v>16</v>
      </c>
      <c r="I93" s="8">
        <f>G93*H93</f>
        <v>7280</v>
      </c>
      <c r="J93" s="123"/>
    </row>
    <row r="94" spans="1:10" ht="12.75">
      <c r="A94" s="126"/>
      <c r="B94" s="128"/>
      <c r="C94" s="82" t="s">
        <v>17</v>
      </c>
      <c r="D94" s="72" t="s">
        <v>70</v>
      </c>
      <c r="E94" s="72" t="s">
        <v>116</v>
      </c>
      <c r="F94" s="28">
        <v>1</v>
      </c>
      <c r="G94" s="11"/>
      <c r="H94" s="14">
        <v>27</v>
      </c>
      <c r="I94" s="8">
        <f>F94*H94</f>
        <v>27</v>
      </c>
      <c r="J94" s="123"/>
    </row>
    <row r="95" spans="1:10" ht="12.75">
      <c r="A95" s="126"/>
      <c r="B95" s="128"/>
      <c r="C95" s="82" t="s">
        <v>17</v>
      </c>
      <c r="D95" s="74" t="s">
        <v>1</v>
      </c>
      <c r="E95" s="74" t="s">
        <v>117</v>
      </c>
      <c r="F95" s="6">
        <v>3</v>
      </c>
      <c r="G95" s="7">
        <v>5</v>
      </c>
      <c r="H95" s="18">
        <v>16</v>
      </c>
      <c r="I95" s="8">
        <f>G95*H95</f>
        <v>80</v>
      </c>
      <c r="J95" s="123"/>
    </row>
    <row r="96" spans="1:10" ht="13.5" thickBot="1">
      <c r="A96" s="126"/>
      <c r="B96" s="128"/>
      <c r="C96" s="85" t="s">
        <v>17</v>
      </c>
      <c r="D96" s="75" t="s">
        <v>3</v>
      </c>
      <c r="E96" s="75" t="s">
        <v>117</v>
      </c>
      <c r="F96" s="19">
        <v>78</v>
      </c>
      <c r="G96" s="9">
        <v>142</v>
      </c>
      <c r="H96" s="20">
        <v>16</v>
      </c>
      <c r="I96" s="8">
        <f>G96*H96</f>
        <v>2272</v>
      </c>
      <c r="J96" s="123"/>
    </row>
    <row r="97" spans="1:10" ht="13.5" thickBot="1">
      <c r="A97" s="126"/>
      <c r="B97" s="129"/>
      <c r="C97" s="95" t="s">
        <v>4</v>
      </c>
      <c r="D97" s="96"/>
      <c r="E97" s="97"/>
      <c r="F97" s="21">
        <f>SUM(F87:F96)</f>
        <v>549</v>
      </c>
      <c r="G97" s="21">
        <f>SUM(G87:G96)</f>
        <v>965</v>
      </c>
      <c r="H97" s="21"/>
      <c r="I97" s="37">
        <f>SUM(I87:I96)</f>
        <v>15899</v>
      </c>
      <c r="J97" s="123"/>
    </row>
    <row r="98" spans="1:10" ht="12.75">
      <c r="A98" s="126"/>
      <c r="B98" s="100" t="s">
        <v>41</v>
      </c>
      <c r="C98" s="82" t="s">
        <v>22</v>
      </c>
      <c r="D98" s="74" t="s">
        <v>70</v>
      </c>
      <c r="E98" s="72" t="s">
        <v>116</v>
      </c>
      <c r="F98" s="28">
        <v>43</v>
      </c>
      <c r="G98" s="11"/>
      <c r="H98" s="14">
        <v>27</v>
      </c>
      <c r="I98" s="36">
        <f>F98*H98</f>
        <v>1161</v>
      </c>
      <c r="J98" s="123"/>
    </row>
    <row r="99" spans="1:10" ht="12.75">
      <c r="A99" s="126"/>
      <c r="B99" s="101"/>
      <c r="C99" s="83" t="s">
        <v>22</v>
      </c>
      <c r="D99" s="74" t="s">
        <v>1</v>
      </c>
      <c r="E99" s="74" t="s">
        <v>117</v>
      </c>
      <c r="F99" s="6">
        <v>119</v>
      </c>
      <c r="G99" s="7">
        <v>198</v>
      </c>
      <c r="H99" s="18">
        <v>16</v>
      </c>
      <c r="I99" s="34">
        <f>H99*G99</f>
        <v>3168</v>
      </c>
      <c r="J99" s="123"/>
    </row>
    <row r="100" spans="1:10" ht="12.75">
      <c r="A100" s="126"/>
      <c r="B100" s="101"/>
      <c r="C100" s="83" t="s">
        <v>22</v>
      </c>
      <c r="D100" s="78" t="s">
        <v>2</v>
      </c>
      <c r="E100" s="79" t="s">
        <v>117</v>
      </c>
      <c r="F100" s="6">
        <v>4</v>
      </c>
      <c r="G100" s="7">
        <v>7</v>
      </c>
      <c r="H100" s="18">
        <v>16</v>
      </c>
      <c r="I100" s="34">
        <f>H100*G100</f>
        <v>112</v>
      </c>
      <c r="J100" s="123"/>
    </row>
    <row r="101" spans="1:10" ht="13.5" thickBot="1">
      <c r="A101" s="126"/>
      <c r="B101" s="101"/>
      <c r="C101" s="83" t="s">
        <v>22</v>
      </c>
      <c r="D101" s="79" t="s">
        <v>3</v>
      </c>
      <c r="E101" s="74" t="s">
        <v>117</v>
      </c>
      <c r="F101" s="6">
        <v>624</v>
      </c>
      <c r="G101" s="7">
        <v>1135</v>
      </c>
      <c r="H101" s="18">
        <v>16</v>
      </c>
      <c r="I101" s="8">
        <f>H101*G101</f>
        <v>18160</v>
      </c>
      <c r="J101" s="123"/>
    </row>
    <row r="102" spans="1:10" ht="12.75">
      <c r="A102" s="126"/>
      <c r="B102" s="101"/>
      <c r="C102" s="83" t="s">
        <v>7</v>
      </c>
      <c r="D102" s="74" t="s">
        <v>70</v>
      </c>
      <c r="E102" s="72" t="s">
        <v>116</v>
      </c>
      <c r="F102" s="6">
        <v>28</v>
      </c>
      <c r="G102" s="7"/>
      <c r="H102" s="18">
        <v>27</v>
      </c>
      <c r="I102" s="36">
        <f>F102*H102</f>
        <v>756</v>
      </c>
      <c r="J102" s="123"/>
    </row>
    <row r="103" spans="1:10" ht="12.75">
      <c r="A103" s="126"/>
      <c r="B103" s="101"/>
      <c r="C103" s="83" t="s">
        <v>7</v>
      </c>
      <c r="D103" s="74" t="s">
        <v>1</v>
      </c>
      <c r="E103" s="74" t="s">
        <v>117</v>
      </c>
      <c r="F103" s="6">
        <v>50</v>
      </c>
      <c r="G103" s="7">
        <v>83</v>
      </c>
      <c r="H103" s="18">
        <v>16</v>
      </c>
      <c r="I103" s="34">
        <f>H103*G103</f>
        <v>1328</v>
      </c>
      <c r="J103" s="123"/>
    </row>
    <row r="104" spans="1:10" ht="12.75">
      <c r="A104" s="126"/>
      <c r="B104" s="101"/>
      <c r="C104" s="83" t="s">
        <v>7</v>
      </c>
      <c r="D104" s="78" t="s">
        <v>2</v>
      </c>
      <c r="E104" s="79" t="s">
        <v>117</v>
      </c>
      <c r="F104" s="6">
        <v>4</v>
      </c>
      <c r="G104" s="7">
        <v>7</v>
      </c>
      <c r="H104" s="18">
        <v>16</v>
      </c>
      <c r="I104" s="34">
        <f>H104*G104</f>
        <v>112</v>
      </c>
      <c r="J104" s="123"/>
    </row>
    <row r="105" spans="1:10" ht="13.5" thickBot="1">
      <c r="A105" s="126"/>
      <c r="B105" s="101"/>
      <c r="C105" s="81" t="s">
        <v>7</v>
      </c>
      <c r="D105" s="75" t="s">
        <v>3</v>
      </c>
      <c r="E105" s="74" t="s">
        <v>117</v>
      </c>
      <c r="F105" s="6">
        <v>163</v>
      </c>
      <c r="G105" s="7">
        <v>296</v>
      </c>
      <c r="H105" s="18">
        <v>16</v>
      </c>
      <c r="I105" s="34">
        <f>H105*G105</f>
        <v>4736</v>
      </c>
      <c r="J105" s="123"/>
    </row>
    <row r="106" spans="1:10" ht="13.5" thickBot="1">
      <c r="A106" s="126"/>
      <c r="B106" s="102"/>
      <c r="C106" s="95" t="s">
        <v>4</v>
      </c>
      <c r="D106" s="96"/>
      <c r="E106" s="97"/>
      <c r="F106" s="26">
        <f>SUM(F98:F105)</f>
        <v>1035</v>
      </c>
      <c r="G106" s="26">
        <f>SUM(G98:G105)</f>
        <v>1726</v>
      </c>
      <c r="H106" s="26"/>
      <c r="I106" s="27">
        <f>SUM(I98:I105)</f>
        <v>29533</v>
      </c>
      <c r="J106" s="123"/>
    </row>
    <row r="107" spans="1:10" ht="12.75">
      <c r="A107" s="126"/>
      <c r="B107" s="100" t="s">
        <v>65</v>
      </c>
      <c r="C107" s="81" t="s">
        <v>6</v>
      </c>
      <c r="D107" s="74" t="s">
        <v>1</v>
      </c>
      <c r="E107" s="74" t="s">
        <v>117</v>
      </c>
      <c r="F107" s="17">
        <v>8</v>
      </c>
      <c r="G107" s="7">
        <v>13</v>
      </c>
      <c r="H107" s="18">
        <v>16</v>
      </c>
      <c r="I107" s="34">
        <f>H107*G107</f>
        <v>208</v>
      </c>
      <c r="J107" s="123"/>
    </row>
    <row r="108" spans="1:10" ht="12.75">
      <c r="A108" s="126"/>
      <c r="B108" s="101"/>
      <c r="C108" s="81" t="s">
        <v>6</v>
      </c>
      <c r="D108" s="78" t="s">
        <v>2</v>
      </c>
      <c r="E108" s="79" t="s">
        <v>117</v>
      </c>
      <c r="F108" s="17">
        <v>44</v>
      </c>
      <c r="G108" s="7">
        <v>73</v>
      </c>
      <c r="H108" s="18">
        <v>16</v>
      </c>
      <c r="I108" s="34">
        <f>H108*G108</f>
        <v>1168</v>
      </c>
      <c r="J108" s="123"/>
    </row>
    <row r="109" spans="1:10" ht="12.75">
      <c r="A109" s="126"/>
      <c r="B109" s="101"/>
      <c r="C109" s="83" t="s">
        <v>6</v>
      </c>
      <c r="D109" s="75" t="s">
        <v>3</v>
      </c>
      <c r="E109" s="74" t="s">
        <v>117</v>
      </c>
      <c r="F109" s="17">
        <v>234</v>
      </c>
      <c r="G109" s="7">
        <v>425</v>
      </c>
      <c r="H109" s="18">
        <v>16</v>
      </c>
      <c r="I109" s="34">
        <f>H109*G109</f>
        <v>6800</v>
      </c>
      <c r="J109" s="123"/>
    </row>
    <row r="110" spans="1:10" ht="13.5" thickBot="1">
      <c r="A110" s="126"/>
      <c r="B110" s="101"/>
      <c r="C110" s="85" t="s">
        <v>5</v>
      </c>
      <c r="D110" s="75" t="s">
        <v>3</v>
      </c>
      <c r="E110" s="79" t="s">
        <v>117</v>
      </c>
      <c r="F110" s="6">
        <v>75</v>
      </c>
      <c r="G110" s="7">
        <v>136</v>
      </c>
      <c r="H110" s="18">
        <v>16</v>
      </c>
      <c r="I110" s="34">
        <f>H110*G110</f>
        <v>2176</v>
      </c>
      <c r="J110" s="123"/>
    </row>
    <row r="111" spans="1:10" ht="13.5" thickBot="1">
      <c r="A111" s="126"/>
      <c r="B111" s="102"/>
      <c r="C111" s="95" t="s">
        <v>4</v>
      </c>
      <c r="D111" s="96"/>
      <c r="E111" s="97"/>
      <c r="F111" s="24">
        <f>SUM(F107:F110)</f>
        <v>361</v>
      </c>
      <c r="G111" s="24">
        <f>SUM(G107:G110)</f>
        <v>647</v>
      </c>
      <c r="H111" s="24"/>
      <c r="I111" s="43">
        <f>SUM(I107:I110)</f>
        <v>10352</v>
      </c>
      <c r="J111" s="123"/>
    </row>
    <row r="112" spans="1:10" ht="13.5" thickBot="1">
      <c r="A112" s="127"/>
      <c r="B112" s="98" t="s">
        <v>87</v>
      </c>
      <c r="C112" s="98"/>
      <c r="D112" s="99"/>
      <c r="E112" s="70"/>
      <c r="F112" s="23">
        <f>F97+F106+F111</f>
        <v>1945</v>
      </c>
      <c r="G112" s="23">
        <f>G97+G106+G111</f>
        <v>3338</v>
      </c>
      <c r="H112" s="23"/>
      <c r="I112" s="23">
        <f>I97+I106+I111</f>
        <v>55784</v>
      </c>
      <c r="J112" s="124"/>
    </row>
    <row r="113" spans="1:10" ht="12.75">
      <c r="A113" s="125" t="s">
        <v>95</v>
      </c>
      <c r="B113" s="100" t="s">
        <v>15</v>
      </c>
      <c r="C113" s="82" t="s">
        <v>6</v>
      </c>
      <c r="D113" s="72" t="s">
        <v>70</v>
      </c>
      <c r="E113" s="72" t="s">
        <v>116</v>
      </c>
      <c r="F113" s="28">
        <v>1</v>
      </c>
      <c r="G113" s="11"/>
      <c r="H113" s="14">
        <v>27</v>
      </c>
      <c r="I113" s="34">
        <f>F113*H113</f>
        <v>27</v>
      </c>
      <c r="J113" s="122">
        <f>I193*5%</f>
        <v>2504.3500000000004</v>
      </c>
    </row>
    <row r="114" spans="1:10" ht="12.75">
      <c r="A114" s="126"/>
      <c r="B114" s="101"/>
      <c r="C114" s="83" t="s">
        <v>6</v>
      </c>
      <c r="D114" s="78" t="s">
        <v>1</v>
      </c>
      <c r="E114" s="74" t="s">
        <v>117</v>
      </c>
      <c r="F114" s="6">
        <v>3</v>
      </c>
      <c r="G114" s="7">
        <v>5</v>
      </c>
      <c r="H114" s="18">
        <v>16</v>
      </c>
      <c r="I114" s="36">
        <f>H114*G114</f>
        <v>80</v>
      </c>
      <c r="J114" s="123"/>
    </row>
    <row r="115" spans="1:10" ht="12.75">
      <c r="A115" s="126"/>
      <c r="B115" s="101"/>
      <c r="C115" s="83" t="s">
        <v>6</v>
      </c>
      <c r="D115" s="79" t="s">
        <v>3</v>
      </c>
      <c r="E115" s="79" t="s">
        <v>117</v>
      </c>
      <c r="F115" s="17">
        <v>29</v>
      </c>
      <c r="G115" s="7">
        <v>53</v>
      </c>
      <c r="H115" s="18">
        <v>16</v>
      </c>
      <c r="I115" s="35">
        <f>H115*G115</f>
        <v>848</v>
      </c>
      <c r="J115" s="123"/>
    </row>
    <row r="116" spans="1:10" ht="12.75">
      <c r="A116" s="126"/>
      <c r="B116" s="101"/>
      <c r="C116" s="82" t="s">
        <v>8</v>
      </c>
      <c r="D116" s="74" t="s">
        <v>1</v>
      </c>
      <c r="E116" s="74" t="s">
        <v>117</v>
      </c>
      <c r="F116" s="6">
        <v>2</v>
      </c>
      <c r="G116" s="7">
        <v>3</v>
      </c>
      <c r="H116" s="18">
        <v>16</v>
      </c>
      <c r="I116" s="36">
        <f>H116*G116</f>
        <v>48</v>
      </c>
      <c r="J116" s="123"/>
    </row>
    <row r="117" spans="1:10" ht="13.5" thickBot="1">
      <c r="A117" s="126"/>
      <c r="B117" s="101"/>
      <c r="C117" s="82" t="s">
        <v>8</v>
      </c>
      <c r="D117" s="75" t="s">
        <v>3</v>
      </c>
      <c r="E117" s="79" t="s">
        <v>117</v>
      </c>
      <c r="F117" s="19">
        <v>15</v>
      </c>
      <c r="G117" s="9">
        <v>27</v>
      </c>
      <c r="H117" s="20">
        <v>16</v>
      </c>
      <c r="I117" s="35">
        <f>H117*G117</f>
        <v>432</v>
      </c>
      <c r="J117" s="123"/>
    </row>
    <row r="118" spans="1:10" ht="13.5" thickBot="1">
      <c r="A118" s="126"/>
      <c r="B118" s="102"/>
      <c r="C118" s="95" t="s">
        <v>4</v>
      </c>
      <c r="D118" s="96"/>
      <c r="E118" s="97"/>
      <c r="F118" s="21">
        <f>SUM(F113:F117)</f>
        <v>50</v>
      </c>
      <c r="G118" s="21">
        <f>SUM(G113:G117)</f>
        <v>88</v>
      </c>
      <c r="H118" s="21"/>
      <c r="I118" s="30">
        <f>SUM(I113:I117)</f>
        <v>1435</v>
      </c>
      <c r="J118" s="123"/>
    </row>
    <row r="119" spans="1:10" ht="12.75">
      <c r="A119" s="126"/>
      <c r="B119" s="100" t="s">
        <v>16</v>
      </c>
      <c r="C119" s="83" t="s">
        <v>6</v>
      </c>
      <c r="D119" s="72" t="s">
        <v>70</v>
      </c>
      <c r="E119" s="72" t="s">
        <v>116</v>
      </c>
      <c r="F119" s="6">
        <v>2</v>
      </c>
      <c r="G119" s="7"/>
      <c r="H119" s="18">
        <v>27</v>
      </c>
      <c r="I119" s="34">
        <f>F119*H119</f>
        <v>54</v>
      </c>
      <c r="J119" s="123"/>
    </row>
    <row r="120" spans="1:10" ht="12.75">
      <c r="A120" s="126"/>
      <c r="B120" s="101"/>
      <c r="C120" s="83" t="s">
        <v>6</v>
      </c>
      <c r="D120" s="74" t="s">
        <v>1</v>
      </c>
      <c r="E120" s="74" t="s">
        <v>117</v>
      </c>
      <c r="F120" s="6">
        <v>4</v>
      </c>
      <c r="G120" s="7">
        <v>7</v>
      </c>
      <c r="H120" s="18">
        <v>16</v>
      </c>
      <c r="I120" s="34">
        <f aca="true" t="shared" si="0" ref="I120:I125">H120*G120</f>
        <v>112</v>
      </c>
      <c r="J120" s="123"/>
    </row>
    <row r="121" spans="1:10" ht="12.75">
      <c r="A121" s="126"/>
      <c r="B121" s="101"/>
      <c r="C121" s="83" t="s">
        <v>6</v>
      </c>
      <c r="D121" s="79" t="s">
        <v>3</v>
      </c>
      <c r="E121" s="79" t="s">
        <v>117</v>
      </c>
      <c r="F121" s="6">
        <v>61</v>
      </c>
      <c r="G121" s="7">
        <v>111</v>
      </c>
      <c r="H121" s="18">
        <v>16</v>
      </c>
      <c r="I121" s="34">
        <f t="shared" si="0"/>
        <v>1776</v>
      </c>
      <c r="J121" s="123"/>
    </row>
    <row r="122" spans="1:10" ht="12.75">
      <c r="A122" s="126"/>
      <c r="B122" s="101"/>
      <c r="C122" s="83" t="s">
        <v>17</v>
      </c>
      <c r="D122" s="74" t="s">
        <v>1</v>
      </c>
      <c r="E122" s="74" t="s">
        <v>117</v>
      </c>
      <c r="F122" s="6">
        <v>3</v>
      </c>
      <c r="G122" s="7">
        <v>5</v>
      </c>
      <c r="H122" s="18">
        <v>16</v>
      </c>
      <c r="I122" s="34">
        <f t="shared" si="0"/>
        <v>80</v>
      </c>
      <c r="J122" s="123"/>
    </row>
    <row r="123" spans="1:10" ht="12.75">
      <c r="A123" s="126"/>
      <c r="B123" s="101"/>
      <c r="C123" s="83" t="s">
        <v>17</v>
      </c>
      <c r="D123" s="79" t="s">
        <v>3</v>
      </c>
      <c r="E123" s="79" t="s">
        <v>117</v>
      </c>
      <c r="F123" s="6">
        <v>32</v>
      </c>
      <c r="G123" s="7">
        <v>58</v>
      </c>
      <c r="H123" s="18">
        <v>16</v>
      </c>
      <c r="I123" s="34">
        <f t="shared" si="0"/>
        <v>928</v>
      </c>
      <c r="J123" s="123"/>
    </row>
    <row r="124" spans="1:10" ht="12.75">
      <c r="A124" s="126"/>
      <c r="B124" s="101"/>
      <c r="C124" s="83" t="s">
        <v>7</v>
      </c>
      <c r="D124" s="74" t="s">
        <v>1</v>
      </c>
      <c r="E124" s="74" t="s">
        <v>117</v>
      </c>
      <c r="F124" s="6">
        <v>1</v>
      </c>
      <c r="G124" s="7">
        <v>2</v>
      </c>
      <c r="H124" s="18">
        <v>16</v>
      </c>
      <c r="I124" s="34">
        <f t="shared" si="0"/>
        <v>32</v>
      </c>
      <c r="J124" s="123"/>
    </row>
    <row r="125" spans="1:10" ht="13.5" thickBot="1">
      <c r="A125" s="126"/>
      <c r="B125" s="101"/>
      <c r="C125" s="81" t="s">
        <v>7</v>
      </c>
      <c r="D125" s="75" t="s">
        <v>3</v>
      </c>
      <c r="E125" s="75" t="s">
        <v>117</v>
      </c>
      <c r="F125" s="6">
        <v>10</v>
      </c>
      <c r="G125" s="7">
        <v>18</v>
      </c>
      <c r="H125" s="18">
        <v>16</v>
      </c>
      <c r="I125" s="34">
        <f t="shared" si="0"/>
        <v>288</v>
      </c>
      <c r="J125" s="123"/>
    </row>
    <row r="126" spans="1:10" ht="13.5" thickBot="1">
      <c r="A126" s="126"/>
      <c r="B126" s="102"/>
      <c r="C126" s="95" t="s">
        <v>4</v>
      </c>
      <c r="D126" s="96"/>
      <c r="E126" s="97"/>
      <c r="F126" s="26">
        <f>SUM(F119:F125)</f>
        <v>113</v>
      </c>
      <c r="G126" s="47">
        <f>SUM(G119:G125)</f>
        <v>201</v>
      </c>
      <c r="H126" s="26"/>
      <c r="I126" s="27">
        <f>SUM(I119:I125)</f>
        <v>3270</v>
      </c>
      <c r="J126" s="123"/>
    </row>
    <row r="127" spans="1:10" ht="12.75">
      <c r="A127" s="126"/>
      <c r="B127" s="117" t="s">
        <v>44</v>
      </c>
      <c r="C127" s="77" t="s">
        <v>42</v>
      </c>
      <c r="D127" s="72" t="s">
        <v>70</v>
      </c>
      <c r="E127" s="72" t="s">
        <v>116</v>
      </c>
      <c r="F127" s="17">
        <v>1</v>
      </c>
      <c r="G127" s="7"/>
      <c r="H127" s="18">
        <v>27</v>
      </c>
      <c r="I127" s="34">
        <f>F127*H127</f>
        <v>27</v>
      </c>
      <c r="J127" s="123"/>
    </row>
    <row r="128" spans="1:10" ht="12.75">
      <c r="A128" s="126"/>
      <c r="B128" s="117"/>
      <c r="C128" s="77" t="s">
        <v>42</v>
      </c>
      <c r="D128" s="74" t="s">
        <v>1</v>
      </c>
      <c r="E128" s="74" t="s">
        <v>117</v>
      </c>
      <c r="F128" s="17">
        <v>9</v>
      </c>
      <c r="G128" s="7">
        <v>15</v>
      </c>
      <c r="H128" s="18">
        <v>16</v>
      </c>
      <c r="I128" s="34">
        <f>H128*G128</f>
        <v>240</v>
      </c>
      <c r="J128" s="123"/>
    </row>
    <row r="129" spans="1:10" ht="13.5" thickBot="1">
      <c r="A129" s="126"/>
      <c r="B129" s="117"/>
      <c r="C129" s="77" t="s">
        <v>42</v>
      </c>
      <c r="D129" s="75" t="s">
        <v>3</v>
      </c>
      <c r="E129" s="75" t="s">
        <v>117</v>
      </c>
      <c r="F129" s="17">
        <v>43</v>
      </c>
      <c r="G129" s="7">
        <v>78</v>
      </c>
      <c r="H129" s="18">
        <v>16</v>
      </c>
      <c r="I129" s="34">
        <f>H129*G129</f>
        <v>1248</v>
      </c>
      <c r="J129" s="123"/>
    </row>
    <row r="130" spans="1:10" ht="13.5" thickBot="1">
      <c r="A130" s="126"/>
      <c r="B130" s="118"/>
      <c r="C130" s="95" t="s">
        <v>4</v>
      </c>
      <c r="D130" s="96"/>
      <c r="E130" s="97"/>
      <c r="F130" s="24">
        <f>SUM(F127:F129)</f>
        <v>53</v>
      </c>
      <c r="G130" s="12">
        <f>SUM(G127:G129)</f>
        <v>93</v>
      </c>
      <c r="H130" s="12"/>
      <c r="I130" s="37">
        <f>SUM(I127:I129)</f>
        <v>1515</v>
      </c>
      <c r="J130" s="123"/>
    </row>
    <row r="131" spans="1:10" ht="12.75">
      <c r="A131" s="126"/>
      <c r="B131" s="100" t="s">
        <v>45</v>
      </c>
      <c r="C131" s="77" t="s">
        <v>42</v>
      </c>
      <c r="D131" s="72" t="s">
        <v>70</v>
      </c>
      <c r="E131" s="72" t="s">
        <v>116</v>
      </c>
      <c r="F131" s="6">
        <v>8</v>
      </c>
      <c r="G131" s="7"/>
      <c r="H131" s="18">
        <v>27</v>
      </c>
      <c r="I131" s="34">
        <f>F131*H131</f>
        <v>216</v>
      </c>
      <c r="J131" s="123"/>
    </row>
    <row r="132" spans="1:10" ht="12.75">
      <c r="A132" s="126"/>
      <c r="B132" s="101"/>
      <c r="C132" s="77" t="s">
        <v>42</v>
      </c>
      <c r="D132" s="74" t="s">
        <v>1</v>
      </c>
      <c r="E132" s="74" t="s">
        <v>117</v>
      </c>
      <c r="F132" s="17">
        <v>26</v>
      </c>
      <c r="G132" s="7">
        <v>43</v>
      </c>
      <c r="H132" s="18">
        <v>16</v>
      </c>
      <c r="I132" s="34">
        <f>H132*G132</f>
        <v>688</v>
      </c>
      <c r="J132" s="123"/>
    </row>
    <row r="133" spans="1:10" ht="13.5" thickBot="1">
      <c r="A133" s="126"/>
      <c r="B133" s="101"/>
      <c r="C133" s="77" t="s">
        <v>42</v>
      </c>
      <c r="D133" s="75" t="s">
        <v>3</v>
      </c>
      <c r="E133" s="75" t="s">
        <v>117</v>
      </c>
      <c r="F133" s="19">
        <v>109</v>
      </c>
      <c r="G133" s="9">
        <v>198</v>
      </c>
      <c r="H133" s="20">
        <v>16</v>
      </c>
      <c r="I133" s="35">
        <f>H133*G133</f>
        <v>3168</v>
      </c>
      <c r="J133" s="123"/>
    </row>
    <row r="134" spans="1:10" ht="13.5" thickBot="1">
      <c r="A134" s="126"/>
      <c r="B134" s="130"/>
      <c r="C134" s="95" t="s">
        <v>4</v>
      </c>
      <c r="D134" s="96"/>
      <c r="E134" s="97"/>
      <c r="F134" s="24">
        <f>SUM(F131:F133)</f>
        <v>143</v>
      </c>
      <c r="G134" s="12">
        <f>SUM(G131:G133)</f>
        <v>241</v>
      </c>
      <c r="H134" s="12"/>
      <c r="I134" s="37">
        <f>SUM(I131:I133)</f>
        <v>4072</v>
      </c>
      <c r="J134" s="123"/>
    </row>
    <row r="135" spans="1:10" ht="12.75">
      <c r="A135" s="126"/>
      <c r="B135" s="131" t="s">
        <v>46</v>
      </c>
      <c r="C135" s="86" t="s">
        <v>8</v>
      </c>
      <c r="D135" s="74" t="s">
        <v>70</v>
      </c>
      <c r="E135" s="72" t="s">
        <v>116</v>
      </c>
      <c r="F135" s="28">
        <v>4</v>
      </c>
      <c r="G135" s="11"/>
      <c r="H135" s="14">
        <v>27</v>
      </c>
      <c r="I135" s="36">
        <f>F135*H135</f>
        <v>108</v>
      </c>
      <c r="J135" s="123"/>
    </row>
    <row r="136" spans="1:10" ht="12.75">
      <c r="A136" s="126"/>
      <c r="B136" s="132"/>
      <c r="C136" s="87" t="s">
        <v>8</v>
      </c>
      <c r="D136" s="74" t="s">
        <v>1</v>
      </c>
      <c r="E136" s="74" t="s">
        <v>117</v>
      </c>
      <c r="F136" s="17">
        <v>21</v>
      </c>
      <c r="G136" s="7">
        <v>35</v>
      </c>
      <c r="H136" s="18">
        <v>16</v>
      </c>
      <c r="I136" s="34">
        <f>H136*G136</f>
        <v>560</v>
      </c>
      <c r="J136" s="123"/>
    </row>
    <row r="137" spans="1:10" ht="12.75">
      <c r="A137" s="126"/>
      <c r="B137" s="132"/>
      <c r="C137" s="87" t="s">
        <v>8</v>
      </c>
      <c r="D137" s="78" t="s">
        <v>2</v>
      </c>
      <c r="E137" s="78" t="s">
        <v>117</v>
      </c>
      <c r="F137" s="17">
        <v>2</v>
      </c>
      <c r="G137" s="7">
        <v>3</v>
      </c>
      <c r="H137" s="18">
        <v>16</v>
      </c>
      <c r="I137" s="34">
        <f>H137*G137</f>
        <v>48</v>
      </c>
      <c r="J137" s="123"/>
    </row>
    <row r="138" spans="1:10" ht="13.5" thickBot="1">
      <c r="A138" s="126"/>
      <c r="B138" s="132"/>
      <c r="C138" s="88" t="s">
        <v>8</v>
      </c>
      <c r="D138" s="75" t="s">
        <v>3</v>
      </c>
      <c r="E138" s="75" t="s">
        <v>117</v>
      </c>
      <c r="F138" s="19">
        <v>51</v>
      </c>
      <c r="G138" s="9">
        <v>93</v>
      </c>
      <c r="H138" s="20">
        <v>16</v>
      </c>
      <c r="I138" s="35">
        <f>H138*G138</f>
        <v>1488</v>
      </c>
      <c r="J138" s="123"/>
    </row>
    <row r="139" spans="1:10" ht="13.5" thickBot="1">
      <c r="A139" s="126"/>
      <c r="B139" s="102"/>
      <c r="C139" s="95" t="s">
        <v>4</v>
      </c>
      <c r="D139" s="96"/>
      <c r="E139" s="97"/>
      <c r="F139" s="24">
        <f>SUM(F135:F138)</f>
        <v>78</v>
      </c>
      <c r="G139" s="12">
        <f>SUM(G135:G138)</f>
        <v>131</v>
      </c>
      <c r="H139" s="12"/>
      <c r="I139" s="37">
        <f>SUM(I135:I138)</f>
        <v>2204</v>
      </c>
      <c r="J139" s="123"/>
    </row>
    <row r="140" spans="1:10" ht="12.75">
      <c r="A140" s="126"/>
      <c r="B140" s="100" t="s">
        <v>47</v>
      </c>
      <c r="C140" s="77" t="s">
        <v>42</v>
      </c>
      <c r="D140" s="72" t="s">
        <v>70</v>
      </c>
      <c r="E140" s="72" t="s">
        <v>116</v>
      </c>
      <c r="F140" s="6">
        <v>2</v>
      </c>
      <c r="G140" s="7"/>
      <c r="H140" s="18">
        <v>27</v>
      </c>
      <c r="I140" s="34">
        <f>F140*H140</f>
        <v>54</v>
      </c>
      <c r="J140" s="123"/>
    </row>
    <row r="141" spans="1:10" ht="12.75">
      <c r="A141" s="126"/>
      <c r="B141" s="101"/>
      <c r="C141" s="77" t="s">
        <v>42</v>
      </c>
      <c r="D141" s="74" t="s">
        <v>1</v>
      </c>
      <c r="E141" s="74" t="s">
        <v>117</v>
      </c>
      <c r="F141" s="17">
        <v>10</v>
      </c>
      <c r="G141" s="7">
        <v>17</v>
      </c>
      <c r="H141" s="18">
        <v>16</v>
      </c>
      <c r="I141" s="34">
        <f>H141*G141</f>
        <v>272</v>
      </c>
      <c r="J141" s="123"/>
    </row>
    <row r="142" spans="1:10" ht="12.75">
      <c r="A142" s="126"/>
      <c r="B142" s="101"/>
      <c r="C142" s="77" t="s">
        <v>42</v>
      </c>
      <c r="D142" s="78" t="s">
        <v>2</v>
      </c>
      <c r="E142" s="78" t="s">
        <v>117</v>
      </c>
      <c r="F142" s="17">
        <v>1</v>
      </c>
      <c r="G142" s="7">
        <v>2</v>
      </c>
      <c r="H142" s="18">
        <v>16</v>
      </c>
      <c r="I142" s="34">
        <f>H142*G142</f>
        <v>32</v>
      </c>
      <c r="J142" s="123"/>
    </row>
    <row r="143" spans="1:10" ht="13.5" thickBot="1">
      <c r="A143" s="126"/>
      <c r="B143" s="101"/>
      <c r="C143" s="77" t="s">
        <v>42</v>
      </c>
      <c r="D143" s="75" t="s">
        <v>3</v>
      </c>
      <c r="E143" s="75" t="s">
        <v>117</v>
      </c>
      <c r="F143" s="17">
        <v>23</v>
      </c>
      <c r="G143" s="7">
        <v>42</v>
      </c>
      <c r="H143" s="18">
        <v>16</v>
      </c>
      <c r="I143" s="34">
        <f>H143*G143</f>
        <v>672</v>
      </c>
      <c r="J143" s="123"/>
    </row>
    <row r="144" spans="1:10" ht="13.5" thickBot="1">
      <c r="A144" s="126"/>
      <c r="B144" s="102"/>
      <c r="C144" s="95" t="s">
        <v>4</v>
      </c>
      <c r="D144" s="96"/>
      <c r="E144" s="97"/>
      <c r="F144" s="24">
        <f>SUM(F140:F143)</f>
        <v>36</v>
      </c>
      <c r="G144" s="12">
        <f>SUM(G140:G143)</f>
        <v>61</v>
      </c>
      <c r="H144" s="12"/>
      <c r="I144" s="37">
        <f>SUM(I140:I143)</f>
        <v>1030</v>
      </c>
      <c r="J144" s="123"/>
    </row>
    <row r="145" spans="1:10" ht="12.75">
      <c r="A145" s="126"/>
      <c r="B145" s="100" t="s">
        <v>48</v>
      </c>
      <c r="C145" s="77" t="s">
        <v>42</v>
      </c>
      <c r="D145" s="72" t="s">
        <v>70</v>
      </c>
      <c r="E145" s="72" t="s">
        <v>116</v>
      </c>
      <c r="F145" s="6">
        <v>1</v>
      </c>
      <c r="G145" s="7"/>
      <c r="H145" s="18">
        <v>27</v>
      </c>
      <c r="I145" s="34">
        <f>F145*H145</f>
        <v>27</v>
      </c>
      <c r="J145" s="123"/>
    </row>
    <row r="146" spans="1:10" ht="12.75">
      <c r="A146" s="126"/>
      <c r="B146" s="101"/>
      <c r="C146" s="77" t="s">
        <v>42</v>
      </c>
      <c r="D146" s="74" t="s">
        <v>1</v>
      </c>
      <c r="E146" s="74" t="s">
        <v>117</v>
      </c>
      <c r="F146" s="17">
        <v>4</v>
      </c>
      <c r="G146" s="7">
        <v>7</v>
      </c>
      <c r="H146" s="18">
        <v>16</v>
      </c>
      <c r="I146" s="34">
        <f>H146*G146</f>
        <v>112</v>
      </c>
      <c r="J146" s="123"/>
    </row>
    <row r="147" spans="1:10" ht="13.5" thickBot="1">
      <c r="A147" s="126"/>
      <c r="B147" s="101"/>
      <c r="C147" s="77" t="s">
        <v>42</v>
      </c>
      <c r="D147" s="75" t="s">
        <v>3</v>
      </c>
      <c r="E147" s="75" t="s">
        <v>117</v>
      </c>
      <c r="F147" s="17">
        <v>57</v>
      </c>
      <c r="G147" s="7">
        <v>104</v>
      </c>
      <c r="H147" s="18">
        <v>16</v>
      </c>
      <c r="I147" s="34">
        <f>H147*G147</f>
        <v>1664</v>
      </c>
      <c r="J147" s="123"/>
    </row>
    <row r="148" spans="1:10" ht="13.5" thickBot="1">
      <c r="A148" s="126"/>
      <c r="B148" s="102"/>
      <c r="C148" s="95" t="s">
        <v>4</v>
      </c>
      <c r="D148" s="96"/>
      <c r="E148" s="97"/>
      <c r="F148" s="24">
        <f>SUM(F145:F147)</f>
        <v>62</v>
      </c>
      <c r="G148" s="12">
        <f>SUM(G145:G147)</f>
        <v>111</v>
      </c>
      <c r="H148" s="12"/>
      <c r="I148" s="37">
        <f>SUM(I145:I147)</f>
        <v>1803</v>
      </c>
      <c r="J148" s="123"/>
    </row>
    <row r="149" spans="1:10" ht="12.75">
      <c r="A149" s="126"/>
      <c r="B149" s="101" t="s">
        <v>49</v>
      </c>
      <c r="C149" s="81" t="s">
        <v>42</v>
      </c>
      <c r="D149" s="74" t="s">
        <v>1</v>
      </c>
      <c r="E149" s="74" t="s">
        <v>117</v>
      </c>
      <c r="F149" s="17">
        <v>4</v>
      </c>
      <c r="G149" s="7">
        <v>7</v>
      </c>
      <c r="H149" s="18">
        <v>16</v>
      </c>
      <c r="I149" s="34">
        <f>H149*G149</f>
        <v>112</v>
      </c>
      <c r="J149" s="123"/>
    </row>
    <row r="150" spans="1:10" ht="13.5" thickBot="1">
      <c r="A150" s="126"/>
      <c r="B150" s="101"/>
      <c r="C150" s="81" t="s">
        <v>42</v>
      </c>
      <c r="D150" s="75" t="s">
        <v>3</v>
      </c>
      <c r="E150" s="75" t="s">
        <v>117</v>
      </c>
      <c r="F150" s="17">
        <v>5</v>
      </c>
      <c r="G150" s="7">
        <v>9</v>
      </c>
      <c r="H150" s="18">
        <v>16</v>
      </c>
      <c r="I150" s="34">
        <f>H150*G150</f>
        <v>144</v>
      </c>
      <c r="J150" s="123"/>
    </row>
    <row r="151" spans="1:10" ht="13.5" thickBot="1">
      <c r="A151" s="126"/>
      <c r="B151" s="102"/>
      <c r="C151" s="95" t="s">
        <v>4</v>
      </c>
      <c r="D151" s="96"/>
      <c r="E151" s="97"/>
      <c r="F151" s="24">
        <f>SUM(F149:F150)</f>
        <v>9</v>
      </c>
      <c r="G151" s="12">
        <f>SUM(G149:G150)</f>
        <v>16</v>
      </c>
      <c r="H151" s="12"/>
      <c r="I151" s="37">
        <f>SUM(I149:I150)</f>
        <v>256</v>
      </c>
      <c r="J151" s="123"/>
    </row>
    <row r="152" spans="1:10" ht="12.75">
      <c r="A152" s="126"/>
      <c r="B152" s="101" t="s">
        <v>50</v>
      </c>
      <c r="C152" s="82" t="s">
        <v>6</v>
      </c>
      <c r="D152" s="78" t="s">
        <v>1</v>
      </c>
      <c r="E152" s="74" t="s">
        <v>117</v>
      </c>
      <c r="F152" s="17">
        <v>21</v>
      </c>
      <c r="G152" s="7">
        <v>35</v>
      </c>
      <c r="H152" s="18">
        <v>16</v>
      </c>
      <c r="I152" s="8">
        <f aca="true" t="shared" si="1" ref="I152:I157">H152*G152</f>
        <v>560</v>
      </c>
      <c r="J152" s="123"/>
    </row>
    <row r="153" spans="1:10" ht="12.75">
      <c r="A153" s="126"/>
      <c r="B153" s="101"/>
      <c r="C153" s="82" t="s">
        <v>6</v>
      </c>
      <c r="D153" s="78" t="s">
        <v>2</v>
      </c>
      <c r="E153" s="78" t="s">
        <v>117</v>
      </c>
      <c r="F153" s="17">
        <v>3</v>
      </c>
      <c r="G153" s="7">
        <v>5</v>
      </c>
      <c r="H153" s="18">
        <v>16</v>
      </c>
      <c r="I153" s="8">
        <f t="shared" si="1"/>
        <v>80</v>
      </c>
      <c r="J153" s="123"/>
    </row>
    <row r="154" spans="1:10" ht="12.75">
      <c r="A154" s="126"/>
      <c r="B154" s="101"/>
      <c r="C154" s="82" t="s">
        <v>6</v>
      </c>
      <c r="D154" s="79" t="s">
        <v>3</v>
      </c>
      <c r="E154" s="75" t="s">
        <v>117</v>
      </c>
      <c r="F154" s="17">
        <v>101</v>
      </c>
      <c r="G154" s="7">
        <v>184</v>
      </c>
      <c r="H154" s="18">
        <v>16</v>
      </c>
      <c r="I154" s="8">
        <f t="shared" si="1"/>
        <v>2944</v>
      </c>
      <c r="J154" s="123"/>
    </row>
    <row r="155" spans="1:10" ht="12.75">
      <c r="A155" s="126"/>
      <c r="B155" s="101"/>
      <c r="C155" s="83" t="s">
        <v>7</v>
      </c>
      <c r="D155" s="78" t="s">
        <v>1</v>
      </c>
      <c r="E155" s="78" t="s">
        <v>117</v>
      </c>
      <c r="F155" s="17">
        <v>2</v>
      </c>
      <c r="G155" s="17">
        <v>3</v>
      </c>
      <c r="H155" s="18">
        <v>16</v>
      </c>
      <c r="I155" s="8">
        <f t="shared" si="1"/>
        <v>48</v>
      </c>
      <c r="J155" s="123"/>
    </row>
    <row r="156" spans="1:10" ht="12.75">
      <c r="A156" s="126"/>
      <c r="B156" s="101"/>
      <c r="C156" s="83" t="s">
        <v>7</v>
      </c>
      <c r="D156" s="78" t="s">
        <v>2</v>
      </c>
      <c r="E156" s="75" t="s">
        <v>117</v>
      </c>
      <c r="F156" s="17">
        <v>3</v>
      </c>
      <c r="G156" s="7">
        <v>5</v>
      </c>
      <c r="H156" s="18">
        <v>16</v>
      </c>
      <c r="I156" s="8">
        <f t="shared" si="1"/>
        <v>80</v>
      </c>
      <c r="J156" s="123"/>
    </row>
    <row r="157" spans="1:10" ht="13.5" thickBot="1">
      <c r="A157" s="126"/>
      <c r="B157" s="101"/>
      <c r="C157" s="81" t="s">
        <v>7</v>
      </c>
      <c r="D157" s="75" t="s">
        <v>3</v>
      </c>
      <c r="E157" s="75" t="s">
        <v>117</v>
      </c>
      <c r="F157" s="19">
        <v>25</v>
      </c>
      <c r="G157" s="9">
        <v>45</v>
      </c>
      <c r="H157" s="20">
        <v>16</v>
      </c>
      <c r="I157" s="10">
        <f t="shared" si="1"/>
        <v>720</v>
      </c>
      <c r="J157" s="123"/>
    </row>
    <row r="158" spans="1:10" ht="13.5" thickBot="1">
      <c r="A158" s="126"/>
      <c r="B158" s="102"/>
      <c r="C158" s="95" t="s">
        <v>4</v>
      </c>
      <c r="D158" s="96"/>
      <c r="E158" s="97"/>
      <c r="F158" s="24">
        <f>SUM(F152:F157)</f>
        <v>155</v>
      </c>
      <c r="G158" s="24">
        <f>SUM(G152:G157)</f>
        <v>277</v>
      </c>
      <c r="H158" s="24"/>
      <c r="I158" s="43">
        <f>SUM(I152:I157)</f>
        <v>4432</v>
      </c>
      <c r="J158" s="123"/>
    </row>
    <row r="159" spans="1:10" ht="12.75">
      <c r="A159" s="126"/>
      <c r="B159" s="100" t="s">
        <v>51</v>
      </c>
      <c r="C159" s="82" t="s">
        <v>22</v>
      </c>
      <c r="D159" s="72" t="s">
        <v>70</v>
      </c>
      <c r="E159" s="72" t="s">
        <v>116</v>
      </c>
      <c r="F159" s="6">
        <v>15</v>
      </c>
      <c r="G159" s="7"/>
      <c r="H159" s="18">
        <v>27</v>
      </c>
      <c r="I159" s="34">
        <f>F159*H159</f>
        <v>405</v>
      </c>
      <c r="J159" s="123"/>
    </row>
    <row r="160" spans="1:10" ht="12.75">
      <c r="A160" s="126"/>
      <c r="B160" s="101"/>
      <c r="C160" s="82" t="s">
        <v>22</v>
      </c>
      <c r="D160" s="74" t="s">
        <v>1</v>
      </c>
      <c r="E160" s="74" t="s">
        <v>117</v>
      </c>
      <c r="F160" s="17">
        <v>11</v>
      </c>
      <c r="G160" s="7">
        <v>18</v>
      </c>
      <c r="H160" s="18">
        <v>16</v>
      </c>
      <c r="I160" s="34">
        <f>H160*G160</f>
        <v>288</v>
      </c>
      <c r="J160" s="123"/>
    </row>
    <row r="161" spans="1:10" ht="12.75">
      <c r="A161" s="126"/>
      <c r="B161" s="101"/>
      <c r="C161" s="82" t="s">
        <v>22</v>
      </c>
      <c r="D161" s="79" t="s">
        <v>3</v>
      </c>
      <c r="E161" s="78" t="s">
        <v>117</v>
      </c>
      <c r="F161" s="17">
        <v>139</v>
      </c>
      <c r="G161" s="7">
        <v>253</v>
      </c>
      <c r="H161" s="18">
        <v>16</v>
      </c>
      <c r="I161" s="34">
        <f>H161*G161</f>
        <v>4048</v>
      </c>
      <c r="J161" s="123"/>
    </row>
    <row r="162" spans="1:10" ht="12.75">
      <c r="A162" s="126"/>
      <c r="B162" s="101"/>
      <c r="C162" s="83" t="s">
        <v>7</v>
      </c>
      <c r="D162" s="74" t="s">
        <v>1</v>
      </c>
      <c r="E162" s="75" t="s">
        <v>117</v>
      </c>
      <c r="F162" s="17">
        <v>3</v>
      </c>
      <c r="G162" s="7">
        <v>5</v>
      </c>
      <c r="H162" s="18">
        <v>16</v>
      </c>
      <c r="I162" s="34">
        <f>H162*G162</f>
        <v>80</v>
      </c>
      <c r="J162" s="123"/>
    </row>
    <row r="163" spans="1:10" ht="12.75">
      <c r="A163" s="126"/>
      <c r="B163" s="101"/>
      <c r="C163" s="83" t="s">
        <v>7</v>
      </c>
      <c r="D163" s="78" t="s">
        <v>2</v>
      </c>
      <c r="E163" s="78" t="s">
        <v>117</v>
      </c>
      <c r="F163" s="17">
        <v>1</v>
      </c>
      <c r="G163" s="7">
        <v>2</v>
      </c>
      <c r="H163" s="18">
        <v>16</v>
      </c>
      <c r="I163" s="34">
        <f>H163*G163</f>
        <v>32</v>
      </c>
      <c r="J163" s="123"/>
    </row>
    <row r="164" spans="1:10" ht="13.5" thickBot="1">
      <c r="A164" s="126"/>
      <c r="B164" s="101"/>
      <c r="C164" s="81" t="s">
        <v>7</v>
      </c>
      <c r="D164" s="75" t="s">
        <v>3</v>
      </c>
      <c r="E164" s="75" t="s">
        <v>117</v>
      </c>
      <c r="F164" s="19">
        <v>4</v>
      </c>
      <c r="G164" s="9">
        <v>7</v>
      </c>
      <c r="H164" s="20">
        <v>16</v>
      </c>
      <c r="I164" s="10">
        <f>H164*G164</f>
        <v>112</v>
      </c>
      <c r="J164" s="123"/>
    </row>
    <row r="165" spans="1:10" ht="13.5" thickBot="1">
      <c r="A165" s="126"/>
      <c r="B165" s="102"/>
      <c r="C165" s="95" t="s">
        <v>4</v>
      </c>
      <c r="D165" s="96"/>
      <c r="E165" s="97"/>
      <c r="F165" s="24">
        <f>SUM(F159:F164)</f>
        <v>173</v>
      </c>
      <c r="G165" s="48">
        <f>SUM(G159:G164)</f>
        <v>285</v>
      </c>
      <c r="H165" s="24"/>
      <c r="I165" s="49">
        <f>SUM(I159:I164)</f>
        <v>4965</v>
      </c>
      <c r="J165" s="123"/>
    </row>
    <row r="166" spans="1:10" ht="12.75">
      <c r="A166" s="126"/>
      <c r="B166" s="100" t="s">
        <v>52</v>
      </c>
      <c r="C166" s="82" t="s">
        <v>8</v>
      </c>
      <c r="D166" s="72" t="s">
        <v>70</v>
      </c>
      <c r="E166" s="72" t="s">
        <v>116</v>
      </c>
      <c r="F166" s="6">
        <v>9</v>
      </c>
      <c r="G166" s="7"/>
      <c r="H166" s="18">
        <v>27</v>
      </c>
      <c r="I166" s="34">
        <f>F166*H166</f>
        <v>243</v>
      </c>
      <c r="J166" s="123"/>
    </row>
    <row r="167" spans="1:10" ht="12.75">
      <c r="A167" s="126"/>
      <c r="B167" s="101"/>
      <c r="C167" s="83" t="s">
        <v>8</v>
      </c>
      <c r="D167" s="74" t="s">
        <v>1</v>
      </c>
      <c r="E167" s="74" t="s">
        <v>117</v>
      </c>
      <c r="F167" s="17">
        <v>27</v>
      </c>
      <c r="G167" s="7">
        <v>45</v>
      </c>
      <c r="H167" s="18">
        <v>16</v>
      </c>
      <c r="I167" s="34">
        <f>H167*G167</f>
        <v>720</v>
      </c>
      <c r="J167" s="123"/>
    </row>
    <row r="168" spans="1:10" ht="12.75">
      <c r="A168" s="126"/>
      <c r="B168" s="101"/>
      <c r="C168" s="83" t="s">
        <v>8</v>
      </c>
      <c r="D168" s="78" t="s">
        <v>2</v>
      </c>
      <c r="E168" s="78" t="s">
        <v>117</v>
      </c>
      <c r="F168" s="17">
        <v>5</v>
      </c>
      <c r="G168" s="7">
        <v>8</v>
      </c>
      <c r="H168" s="18">
        <v>16</v>
      </c>
      <c r="I168" s="34">
        <f>H168*G168</f>
        <v>128</v>
      </c>
      <c r="J168" s="123"/>
    </row>
    <row r="169" spans="1:10" ht="13.5" thickBot="1">
      <c r="A169" s="126"/>
      <c r="B169" s="101"/>
      <c r="C169" s="81" t="s">
        <v>8</v>
      </c>
      <c r="D169" s="75" t="s">
        <v>3</v>
      </c>
      <c r="E169" s="75" t="s">
        <v>117</v>
      </c>
      <c r="F169" s="17">
        <v>112</v>
      </c>
      <c r="G169" s="7">
        <v>204</v>
      </c>
      <c r="H169" s="18">
        <v>16</v>
      </c>
      <c r="I169" s="34">
        <f>H169*G169</f>
        <v>3264</v>
      </c>
      <c r="J169" s="123"/>
    </row>
    <row r="170" spans="1:10" ht="13.5" thickBot="1">
      <c r="A170" s="126"/>
      <c r="B170" s="102"/>
      <c r="C170" s="95" t="s">
        <v>4</v>
      </c>
      <c r="D170" s="96"/>
      <c r="E170" s="97"/>
      <c r="F170" s="24">
        <f>SUM(F166:F169)</f>
        <v>153</v>
      </c>
      <c r="G170" s="12">
        <f>SUM(G166:G169)</f>
        <v>257</v>
      </c>
      <c r="H170" s="12"/>
      <c r="I170" s="37">
        <f>SUM(I166:I169)</f>
        <v>4355</v>
      </c>
      <c r="J170" s="123"/>
    </row>
    <row r="171" spans="1:10" ht="12.75">
      <c r="A171" s="126"/>
      <c r="B171" s="100" t="s">
        <v>53</v>
      </c>
      <c r="C171" s="82" t="s">
        <v>8</v>
      </c>
      <c r="D171" s="72" t="s">
        <v>70</v>
      </c>
      <c r="E171" s="72" t="s">
        <v>116</v>
      </c>
      <c r="F171" s="6">
        <v>2</v>
      </c>
      <c r="G171" s="7"/>
      <c r="H171" s="18">
        <v>27</v>
      </c>
      <c r="I171" s="34">
        <f>F171*H171</f>
        <v>54</v>
      </c>
      <c r="J171" s="123"/>
    </row>
    <row r="172" spans="1:10" ht="12.75">
      <c r="A172" s="126"/>
      <c r="B172" s="101"/>
      <c r="C172" s="83" t="s">
        <v>8</v>
      </c>
      <c r="D172" s="74" t="s">
        <v>1</v>
      </c>
      <c r="E172" s="74" t="s">
        <v>117</v>
      </c>
      <c r="F172" s="17">
        <v>8</v>
      </c>
      <c r="G172" s="7">
        <v>13</v>
      </c>
      <c r="H172" s="18">
        <v>16</v>
      </c>
      <c r="I172" s="34">
        <f>H172*G172</f>
        <v>208</v>
      </c>
      <c r="J172" s="123"/>
    </row>
    <row r="173" spans="1:10" ht="12.75">
      <c r="A173" s="126"/>
      <c r="B173" s="101"/>
      <c r="C173" s="83" t="s">
        <v>8</v>
      </c>
      <c r="D173" s="78" t="s">
        <v>2</v>
      </c>
      <c r="E173" s="78" t="s">
        <v>117</v>
      </c>
      <c r="F173" s="17">
        <v>2</v>
      </c>
      <c r="G173" s="7">
        <v>3</v>
      </c>
      <c r="H173" s="18">
        <v>16</v>
      </c>
      <c r="I173" s="34">
        <f>H173*G173</f>
        <v>48</v>
      </c>
      <c r="J173" s="123"/>
    </row>
    <row r="174" spans="1:10" ht="13.5" thickBot="1">
      <c r="A174" s="126"/>
      <c r="B174" s="101"/>
      <c r="C174" s="81" t="s">
        <v>8</v>
      </c>
      <c r="D174" s="75" t="s">
        <v>3</v>
      </c>
      <c r="E174" s="75" t="s">
        <v>117</v>
      </c>
      <c r="F174" s="17">
        <v>31</v>
      </c>
      <c r="G174" s="7">
        <v>56</v>
      </c>
      <c r="H174" s="18">
        <v>16</v>
      </c>
      <c r="I174" s="34">
        <f>H174*G174</f>
        <v>896</v>
      </c>
      <c r="J174" s="123"/>
    </row>
    <row r="175" spans="1:10" ht="13.5" thickBot="1">
      <c r="A175" s="126"/>
      <c r="B175" s="102"/>
      <c r="C175" s="95" t="s">
        <v>4</v>
      </c>
      <c r="D175" s="96"/>
      <c r="E175" s="97"/>
      <c r="F175" s="24">
        <f>SUM(F171:F174)</f>
        <v>43</v>
      </c>
      <c r="G175" s="12">
        <f>SUM(G171:G174)</f>
        <v>72</v>
      </c>
      <c r="H175" s="12"/>
      <c r="I175" s="37">
        <f>SUM(I171:I174)</f>
        <v>1206</v>
      </c>
      <c r="J175" s="123"/>
    </row>
    <row r="176" spans="1:10" ht="12.75">
      <c r="A176" s="126"/>
      <c r="B176" s="100" t="s">
        <v>54</v>
      </c>
      <c r="C176" s="82" t="s">
        <v>8</v>
      </c>
      <c r="D176" s="72" t="s">
        <v>70</v>
      </c>
      <c r="E176" s="72" t="s">
        <v>116</v>
      </c>
      <c r="F176" s="6">
        <v>4</v>
      </c>
      <c r="G176" s="7"/>
      <c r="H176" s="18">
        <v>27</v>
      </c>
      <c r="I176" s="34">
        <f>F176*H176</f>
        <v>108</v>
      </c>
      <c r="J176" s="123"/>
    </row>
    <row r="177" spans="1:10" ht="12.75">
      <c r="A177" s="126"/>
      <c r="B177" s="101"/>
      <c r="C177" s="83" t="s">
        <v>8</v>
      </c>
      <c r="D177" s="74" t="s">
        <v>1</v>
      </c>
      <c r="E177" s="74" t="s">
        <v>117</v>
      </c>
      <c r="F177" s="17">
        <v>12</v>
      </c>
      <c r="G177" s="7">
        <v>20</v>
      </c>
      <c r="H177" s="18">
        <v>16</v>
      </c>
      <c r="I177" s="34">
        <f>H177*G177</f>
        <v>320</v>
      </c>
      <c r="J177" s="123"/>
    </row>
    <row r="178" spans="1:10" ht="12.75">
      <c r="A178" s="126"/>
      <c r="B178" s="101"/>
      <c r="C178" s="83" t="s">
        <v>8</v>
      </c>
      <c r="D178" s="78" t="s">
        <v>2</v>
      </c>
      <c r="E178" s="78" t="s">
        <v>117</v>
      </c>
      <c r="F178" s="17">
        <v>2</v>
      </c>
      <c r="G178" s="7">
        <v>3</v>
      </c>
      <c r="H178" s="18">
        <v>16</v>
      </c>
      <c r="I178" s="34">
        <f>H178*G178</f>
        <v>48</v>
      </c>
      <c r="J178" s="123"/>
    </row>
    <row r="179" spans="1:10" ht="13.5" thickBot="1">
      <c r="A179" s="126"/>
      <c r="B179" s="101"/>
      <c r="C179" s="81" t="s">
        <v>8</v>
      </c>
      <c r="D179" s="75" t="s">
        <v>3</v>
      </c>
      <c r="E179" s="75" t="s">
        <v>117</v>
      </c>
      <c r="F179" s="17">
        <v>50</v>
      </c>
      <c r="G179" s="7">
        <v>91</v>
      </c>
      <c r="H179" s="18">
        <v>16</v>
      </c>
      <c r="I179" s="34">
        <f>H179*G179</f>
        <v>1456</v>
      </c>
      <c r="J179" s="123"/>
    </row>
    <row r="180" spans="1:10" ht="13.5" thickBot="1">
      <c r="A180" s="126"/>
      <c r="B180" s="102"/>
      <c r="C180" s="95" t="s">
        <v>4</v>
      </c>
      <c r="D180" s="96"/>
      <c r="E180" s="97"/>
      <c r="F180" s="24">
        <f>SUM(F176:F179)</f>
        <v>68</v>
      </c>
      <c r="G180" s="12">
        <f>SUM(G176:G179)</f>
        <v>114</v>
      </c>
      <c r="H180" s="12"/>
      <c r="I180" s="37">
        <f>SUM(I176:I179)</f>
        <v>1932</v>
      </c>
      <c r="J180" s="123"/>
    </row>
    <row r="181" spans="1:10" ht="12.75">
      <c r="A181" s="126"/>
      <c r="B181" s="100" t="s">
        <v>55</v>
      </c>
      <c r="C181" s="82" t="s">
        <v>8</v>
      </c>
      <c r="D181" s="72" t="s">
        <v>70</v>
      </c>
      <c r="E181" s="72" t="s">
        <v>116</v>
      </c>
      <c r="F181" s="6">
        <v>9</v>
      </c>
      <c r="G181" s="7"/>
      <c r="H181" s="18">
        <v>27</v>
      </c>
      <c r="I181" s="34">
        <f>F181*H181</f>
        <v>243</v>
      </c>
      <c r="J181" s="123"/>
    </row>
    <row r="182" spans="1:10" ht="12.75">
      <c r="A182" s="126"/>
      <c r="B182" s="101"/>
      <c r="C182" s="83" t="s">
        <v>8</v>
      </c>
      <c r="D182" s="74" t="s">
        <v>1</v>
      </c>
      <c r="E182" s="74" t="s">
        <v>117</v>
      </c>
      <c r="F182" s="17">
        <v>26</v>
      </c>
      <c r="G182" s="7">
        <v>43</v>
      </c>
      <c r="H182" s="18">
        <v>16</v>
      </c>
      <c r="I182" s="34">
        <f>H182*G182</f>
        <v>688</v>
      </c>
      <c r="J182" s="123"/>
    </row>
    <row r="183" spans="1:10" ht="12.75">
      <c r="A183" s="126"/>
      <c r="B183" s="101"/>
      <c r="C183" s="83" t="s">
        <v>8</v>
      </c>
      <c r="D183" s="78" t="s">
        <v>2</v>
      </c>
      <c r="E183" s="78" t="s">
        <v>117</v>
      </c>
      <c r="F183" s="17">
        <v>5</v>
      </c>
      <c r="G183" s="7">
        <v>8</v>
      </c>
      <c r="H183" s="18">
        <v>16</v>
      </c>
      <c r="I183" s="34">
        <f>H183*G183</f>
        <v>128</v>
      </c>
      <c r="J183" s="123"/>
    </row>
    <row r="184" spans="1:10" ht="13.5" thickBot="1">
      <c r="A184" s="126"/>
      <c r="B184" s="101"/>
      <c r="C184" s="81" t="s">
        <v>8</v>
      </c>
      <c r="D184" s="75" t="s">
        <v>3</v>
      </c>
      <c r="E184" s="75" t="s">
        <v>117</v>
      </c>
      <c r="F184" s="17">
        <v>107</v>
      </c>
      <c r="G184" s="7">
        <v>195</v>
      </c>
      <c r="H184" s="18">
        <v>16</v>
      </c>
      <c r="I184" s="34">
        <f>H184*G184</f>
        <v>3120</v>
      </c>
      <c r="J184" s="123"/>
    </row>
    <row r="185" spans="1:10" ht="13.5" thickBot="1">
      <c r="A185" s="126"/>
      <c r="B185" s="102"/>
      <c r="C185" s="95" t="s">
        <v>4</v>
      </c>
      <c r="D185" s="96"/>
      <c r="E185" s="97"/>
      <c r="F185" s="24">
        <f>SUM(F181:F184)</f>
        <v>147</v>
      </c>
      <c r="G185" s="12">
        <f>SUM(G181:G184)</f>
        <v>246</v>
      </c>
      <c r="H185" s="12"/>
      <c r="I185" s="37">
        <f>SUM(I181:I184)</f>
        <v>4179</v>
      </c>
      <c r="J185" s="123"/>
    </row>
    <row r="186" spans="1:10" ht="12.75">
      <c r="A186" s="126"/>
      <c r="B186" s="100" t="s">
        <v>56</v>
      </c>
      <c r="C186" s="82" t="s">
        <v>22</v>
      </c>
      <c r="D186" s="72" t="s">
        <v>70</v>
      </c>
      <c r="E186" s="72" t="s">
        <v>116</v>
      </c>
      <c r="F186" s="6">
        <v>23</v>
      </c>
      <c r="G186" s="7"/>
      <c r="H186" s="18">
        <v>27</v>
      </c>
      <c r="I186" s="34">
        <f>F186*H186</f>
        <v>621</v>
      </c>
      <c r="J186" s="123"/>
    </row>
    <row r="187" spans="1:10" ht="12.75">
      <c r="A187" s="126"/>
      <c r="B187" s="101"/>
      <c r="C187" s="82" t="s">
        <v>22</v>
      </c>
      <c r="D187" s="74" t="s">
        <v>1</v>
      </c>
      <c r="E187" s="74" t="s">
        <v>117</v>
      </c>
      <c r="F187" s="17">
        <v>22</v>
      </c>
      <c r="G187" s="7">
        <v>37</v>
      </c>
      <c r="H187" s="18">
        <v>16</v>
      </c>
      <c r="I187" s="34">
        <f>H187*G187</f>
        <v>592</v>
      </c>
      <c r="J187" s="123"/>
    </row>
    <row r="188" spans="1:10" ht="13.5" thickBot="1">
      <c r="A188" s="126"/>
      <c r="B188" s="101"/>
      <c r="C188" s="82" t="s">
        <v>22</v>
      </c>
      <c r="D188" s="79" t="s">
        <v>3</v>
      </c>
      <c r="E188" s="79" t="s">
        <v>117</v>
      </c>
      <c r="F188" s="17">
        <v>372</v>
      </c>
      <c r="G188" s="7">
        <v>676</v>
      </c>
      <c r="H188" s="18">
        <v>16</v>
      </c>
      <c r="I188" s="34">
        <f>H188*G188</f>
        <v>10816</v>
      </c>
      <c r="J188" s="123"/>
    </row>
    <row r="189" spans="1:10" ht="12.75">
      <c r="A189" s="126"/>
      <c r="B189" s="101"/>
      <c r="C189" s="83" t="s">
        <v>7</v>
      </c>
      <c r="D189" s="74" t="s">
        <v>70</v>
      </c>
      <c r="E189" s="72" t="s">
        <v>116</v>
      </c>
      <c r="F189" s="17">
        <v>4</v>
      </c>
      <c r="G189" s="7"/>
      <c r="H189" s="18">
        <v>27</v>
      </c>
      <c r="I189" s="34">
        <f>F189*H189</f>
        <v>108</v>
      </c>
      <c r="J189" s="123"/>
    </row>
    <row r="190" spans="1:10" ht="12.75">
      <c r="A190" s="126"/>
      <c r="B190" s="101"/>
      <c r="C190" s="83" t="s">
        <v>7</v>
      </c>
      <c r="D190" s="74" t="s">
        <v>1</v>
      </c>
      <c r="E190" s="74" t="s">
        <v>117</v>
      </c>
      <c r="F190" s="17">
        <v>6</v>
      </c>
      <c r="G190" s="7">
        <v>10</v>
      </c>
      <c r="H190" s="18">
        <v>16</v>
      </c>
      <c r="I190" s="34">
        <f>H190*G190</f>
        <v>160</v>
      </c>
      <c r="J190" s="123"/>
    </row>
    <row r="191" spans="1:10" ht="13.5" thickBot="1">
      <c r="A191" s="126"/>
      <c r="B191" s="101"/>
      <c r="C191" s="81" t="s">
        <v>7</v>
      </c>
      <c r="D191" s="75" t="s">
        <v>3</v>
      </c>
      <c r="E191" s="75" t="s">
        <v>117</v>
      </c>
      <c r="F191" s="19">
        <v>39</v>
      </c>
      <c r="G191" s="9">
        <v>71</v>
      </c>
      <c r="H191" s="20">
        <v>16</v>
      </c>
      <c r="I191" s="10">
        <f>H191*G191</f>
        <v>1136</v>
      </c>
      <c r="J191" s="123"/>
    </row>
    <row r="192" spans="1:10" ht="13.5" thickBot="1">
      <c r="A192" s="126"/>
      <c r="B192" s="102"/>
      <c r="C192" s="95" t="s">
        <v>4</v>
      </c>
      <c r="D192" s="96"/>
      <c r="E192" s="97"/>
      <c r="F192" s="24">
        <f>SUM(F186:F191)</f>
        <v>466</v>
      </c>
      <c r="G192" s="48">
        <f>SUM(G186:G191)</f>
        <v>794</v>
      </c>
      <c r="H192" s="24"/>
      <c r="I192" s="49">
        <f>SUM(I186:I191)</f>
        <v>13433</v>
      </c>
      <c r="J192" s="123"/>
    </row>
    <row r="193" spans="1:10" ht="13.5" thickBot="1">
      <c r="A193" s="127"/>
      <c r="B193" s="98" t="s">
        <v>88</v>
      </c>
      <c r="C193" s="98"/>
      <c r="D193" s="99"/>
      <c r="E193" s="70"/>
      <c r="F193" s="23">
        <f>F118+F126+F130+F134+F139+F144+F148+F151+F158+F165+F170+F175+F180+F185+F192</f>
        <v>1749</v>
      </c>
      <c r="G193" s="23">
        <f>G118+G126+G130+G134+G139+G144+G148+G151+G158+G165+G170+G175+G180+G185+G192</f>
        <v>2987</v>
      </c>
      <c r="H193" s="23"/>
      <c r="I193" s="23">
        <f>I118+I126+I130+I134+I139+I144+I148+I151+I158+I165+I170+I175+I180+I185+I192</f>
        <v>50087</v>
      </c>
      <c r="J193" s="124"/>
    </row>
    <row r="194" spans="1:10" ht="12.75">
      <c r="A194" s="125" t="s">
        <v>96</v>
      </c>
      <c r="B194" s="100" t="s">
        <v>18</v>
      </c>
      <c r="C194" s="71" t="s">
        <v>6</v>
      </c>
      <c r="D194" s="72" t="s">
        <v>70</v>
      </c>
      <c r="E194" s="72" t="s">
        <v>116</v>
      </c>
      <c r="F194" s="42">
        <v>16</v>
      </c>
      <c r="G194" s="31"/>
      <c r="H194" s="32">
        <v>27</v>
      </c>
      <c r="I194" s="34">
        <f>F194*H194</f>
        <v>432</v>
      </c>
      <c r="J194" s="122">
        <f>I250*5%</f>
        <v>2396.8</v>
      </c>
    </row>
    <row r="195" spans="1:10" ht="12.75">
      <c r="A195" s="126"/>
      <c r="B195" s="101"/>
      <c r="C195" s="73" t="s">
        <v>6</v>
      </c>
      <c r="D195" s="78" t="s">
        <v>1</v>
      </c>
      <c r="E195" s="78" t="s">
        <v>117</v>
      </c>
      <c r="F195" s="6">
        <v>27</v>
      </c>
      <c r="G195" s="7">
        <v>45</v>
      </c>
      <c r="H195" s="18">
        <v>16</v>
      </c>
      <c r="I195" s="34">
        <f>H195*G195</f>
        <v>720</v>
      </c>
      <c r="J195" s="123"/>
    </row>
    <row r="196" spans="1:10" ht="13.5" thickBot="1">
      <c r="A196" s="126"/>
      <c r="B196" s="101"/>
      <c r="C196" s="73" t="s">
        <v>6</v>
      </c>
      <c r="D196" s="79" t="s">
        <v>3</v>
      </c>
      <c r="E196" s="79" t="s">
        <v>117</v>
      </c>
      <c r="F196" s="17">
        <v>126</v>
      </c>
      <c r="G196" s="7">
        <v>229</v>
      </c>
      <c r="H196" s="18">
        <v>16</v>
      </c>
      <c r="I196" s="34">
        <f>H196*G196</f>
        <v>3664</v>
      </c>
      <c r="J196" s="123"/>
    </row>
    <row r="197" spans="1:10" ht="12.75">
      <c r="A197" s="126"/>
      <c r="B197" s="101"/>
      <c r="C197" s="89" t="s">
        <v>19</v>
      </c>
      <c r="D197" s="74" t="s">
        <v>70</v>
      </c>
      <c r="E197" s="72" t="s">
        <v>116</v>
      </c>
      <c r="F197" s="17">
        <v>4</v>
      </c>
      <c r="G197" s="7"/>
      <c r="H197" s="18">
        <v>27</v>
      </c>
      <c r="I197" s="34">
        <f>F197*H197</f>
        <v>108</v>
      </c>
      <c r="J197" s="123"/>
    </row>
    <row r="198" spans="1:10" ht="12.75">
      <c r="A198" s="126"/>
      <c r="B198" s="101"/>
      <c r="C198" s="89" t="s">
        <v>19</v>
      </c>
      <c r="D198" s="74" t="s">
        <v>1</v>
      </c>
      <c r="E198" s="74" t="s">
        <v>117</v>
      </c>
      <c r="F198" s="6">
        <v>6</v>
      </c>
      <c r="G198" s="7">
        <v>10</v>
      </c>
      <c r="H198" s="18">
        <v>16</v>
      </c>
      <c r="I198" s="34">
        <f>H198*G198</f>
        <v>160</v>
      </c>
      <c r="J198" s="123"/>
    </row>
    <row r="199" spans="1:10" ht="12.75">
      <c r="A199" s="126"/>
      <c r="B199" s="101"/>
      <c r="C199" s="89" t="s">
        <v>19</v>
      </c>
      <c r="D199" s="78" t="s">
        <v>2</v>
      </c>
      <c r="E199" s="90" t="s">
        <v>117</v>
      </c>
      <c r="F199" s="50">
        <v>2</v>
      </c>
      <c r="G199" s="9">
        <v>3</v>
      </c>
      <c r="H199" s="18">
        <v>16</v>
      </c>
      <c r="I199" s="34">
        <f>H199*G199</f>
        <v>48</v>
      </c>
      <c r="J199" s="123"/>
    </row>
    <row r="200" spans="1:10" ht="13.5" thickBot="1">
      <c r="A200" s="126"/>
      <c r="B200" s="101"/>
      <c r="C200" s="91" t="s">
        <v>19</v>
      </c>
      <c r="D200" s="79" t="s">
        <v>3</v>
      </c>
      <c r="E200" s="75" t="s">
        <v>117</v>
      </c>
      <c r="F200" s="19">
        <v>36</v>
      </c>
      <c r="G200" s="9">
        <v>65</v>
      </c>
      <c r="H200" s="18">
        <v>16</v>
      </c>
      <c r="I200" s="34">
        <f>H200*G200</f>
        <v>1040</v>
      </c>
      <c r="J200" s="123"/>
    </row>
    <row r="201" spans="1:10" ht="12.75">
      <c r="A201" s="126"/>
      <c r="B201" s="101"/>
      <c r="C201" s="73" t="s">
        <v>12</v>
      </c>
      <c r="D201" s="74" t="s">
        <v>70</v>
      </c>
      <c r="E201" s="72" t="s">
        <v>116</v>
      </c>
      <c r="F201" s="17">
        <v>2</v>
      </c>
      <c r="G201" s="7"/>
      <c r="H201" s="18">
        <v>27</v>
      </c>
      <c r="I201" s="34">
        <f>F201*H201</f>
        <v>54</v>
      </c>
      <c r="J201" s="123"/>
    </row>
    <row r="202" spans="1:10" ht="12.75">
      <c r="A202" s="126"/>
      <c r="B202" s="101"/>
      <c r="C202" s="73" t="s">
        <v>12</v>
      </c>
      <c r="D202" s="78" t="s">
        <v>1</v>
      </c>
      <c r="E202" s="78" t="s">
        <v>117</v>
      </c>
      <c r="F202" s="17">
        <v>4</v>
      </c>
      <c r="G202" s="7">
        <v>7</v>
      </c>
      <c r="H202" s="18">
        <v>16</v>
      </c>
      <c r="I202" s="34">
        <f>H202*G202</f>
        <v>112</v>
      </c>
      <c r="J202" s="123"/>
    </row>
    <row r="203" spans="1:10" ht="13.5" thickBot="1">
      <c r="A203" s="126"/>
      <c r="B203" s="101"/>
      <c r="C203" s="92" t="s">
        <v>12</v>
      </c>
      <c r="D203" s="93" t="s">
        <v>3</v>
      </c>
      <c r="E203" s="93" t="s">
        <v>117</v>
      </c>
      <c r="F203" s="51">
        <v>16</v>
      </c>
      <c r="G203" s="45">
        <v>29</v>
      </c>
      <c r="H203" s="20">
        <v>16</v>
      </c>
      <c r="I203" s="35">
        <f>H203*G203</f>
        <v>464</v>
      </c>
      <c r="J203" s="123"/>
    </row>
    <row r="204" spans="1:10" ht="13.5" thickBot="1">
      <c r="A204" s="126"/>
      <c r="B204" s="102"/>
      <c r="C204" s="95" t="s">
        <v>4</v>
      </c>
      <c r="D204" s="96"/>
      <c r="E204" s="97"/>
      <c r="F204" s="21">
        <f>SUM(F194:F203)</f>
        <v>239</v>
      </c>
      <c r="G204" s="21">
        <f>SUM(G194:G203)</f>
        <v>388</v>
      </c>
      <c r="H204" s="21"/>
      <c r="I204" s="52">
        <f>SUM(I194:I203)</f>
        <v>6802</v>
      </c>
      <c r="J204" s="123"/>
    </row>
    <row r="205" spans="1:10" ht="12.75">
      <c r="A205" s="126"/>
      <c r="B205" s="101" t="s">
        <v>57</v>
      </c>
      <c r="C205" s="73" t="s">
        <v>42</v>
      </c>
      <c r="D205" s="74" t="s">
        <v>1</v>
      </c>
      <c r="E205" s="74" t="s">
        <v>117</v>
      </c>
      <c r="F205" s="6">
        <v>6</v>
      </c>
      <c r="G205" s="7">
        <v>10</v>
      </c>
      <c r="H205" s="18">
        <v>16</v>
      </c>
      <c r="I205" s="34">
        <f>H205*G205</f>
        <v>160</v>
      </c>
      <c r="J205" s="123"/>
    </row>
    <row r="206" spans="1:10" ht="12.75">
      <c r="A206" s="126"/>
      <c r="B206" s="101"/>
      <c r="C206" s="73" t="s">
        <v>42</v>
      </c>
      <c r="D206" s="78" t="s">
        <v>2</v>
      </c>
      <c r="E206" s="74" t="s">
        <v>117</v>
      </c>
      <c r="F206" s="6">
        <v>16</v>
      </c>
      <c r="G206" s="7">
        <v>27</v>
      </c>
      <c r="H206" s="18">
        <v>16</v>
      </c>
      <c r="I206" s="34">
        <f>H206*G206</f>
        <v>432</v>
      </c>
      <c r="J206" s="123"/>
    </row>
    <row r="207" spans="1:10" ht="12.75">
      <c r="A207" s="126"/>
      <c r="B207" s="101"/>
      <c r="C207" s="73" t="s">
        <v>42</v>
      </c>
      <c r="D207" s="74" t="s">
        <v>1</v>
      </c>
      <c r="E207" s="74" t="s">
        <v>117</v>
      </c>
      <c r="F207" s="6">
        <v>3</v>
      </c>
      <c r="G207" s="7">
        <v>5</v>
      </c>
      <c r="H207" s="18">
        <v>16</v>
      </c>
      <c r="I207" s="34">
        <f>H207*G207</f>
        <v>80</v>
      </c>
      <c r="J207" s="123"/>
    </row>
    <row r="208" spans="1:10" ht="13.5" thickBot="1">
      <c r="A208" s="126"/>
      <c r="B208" s="101"/>
      <c r="C208" s="73" t="s">
        <v>42</v>
      </c>
      <c r="D208" s="75" t="s">
        <v>3</v>
      </c>
      <c r="E208" s="75" t="s">
        <v>117</v>
      </c>
      <c r="F208" s="6">
        <v>223</v>
      </c>
      <c r="G208" s="7">
        <v>405</v>
      </c>
      <c r="H208" s="18">
        <v>16</v>
      </c>
      <c r="I208" s="34">
        <f>H208*G208</f>
        <v>6480</v>
      </c>
      <c r="J208" s="123"/>
    </row>
    <row r="209" spans="1:10" ht="13.5" thickBot="1">
      <c r="A209" s="126"/>
      <c r="B209" s="102"/>
      <c r="C209" s="95" t="s">
        <v>4</v>
      </c>
      <c r="D209" s="96"/>
      <c r="E209" s="97"/>
      <c r="F209" s="26">
        <f>SUM(F205:F208)</f>
        <v>248</v>
      </c>
      <c r="G209" s="47">
        <f>SUM(G205:G208)</f>
        <v>447</v>
      </c>
      <c r="H209" s="26"/>
      <c r="I209" s="53">
        <f>SUM(I205:I208)</f>
        <v>7152</v>
      </c>
      <c r="J209" s="123"/>
    </row>
    <row r="210" spans="1:10" ht="12.75">
      <c r="A210" s="126"/>
      <c r="B210" s="100" t="s">
        <v>58</v>
      </c>
      <c r="C210" s="77" t="s">
        <v>42</v>
      </c>
      <c r="D210" s="72" t="s">
        <v>70</v>
      </c>
      <c r="E210" s="72" t="s">
        <v>116</v>
      </c>
      <c r="F210" s="6">
        <v>9</v>
      </c>
      <c r="G210" s="7"/>
      <c r="H210" s="18">
        <v>27</v>
      </c>
      <c r="I210" s="34">
        <f>F210*H210</f>
        <v>243</v>
      </c>
      <c r="J210" s="123"/>
    </row>
    <row r="211" spans="1:10" ht="12.75">
      <c r="A211" s="126"/>
      <c r="B211" s="101"/>
      <c r="C211" s="77" t="s">
        <v>42</v>
      </c>
      <c r="D211" s="74" t="s">
        <v>1</v>
      </c>
      <c r="E211" s="74" t="s">
        <v>117</v>
      </c>
      <c r="F211" s="17">
        <v>24</v>
      </c>
      <c r="G211" s="7">
        <v>40</v>
      </c>
      <c r="H211" s="18">
        <v>16</v>
      </c>
      <c r="I211" s="34">
        <f>H211*G211</f>
        <v>640</v>
      </c>
      <c r="J211" s="123"/>
    </row>
    <row r="212" spans="1:10" ht="12.75">
      <c r="A212" s="126"/>
      <c r="B212" s="101"/>
      <c r="C212" s="77" t="s">
        <v>42</v>
      </c>
      <c r="D212" s="78" t="s">
        <v>2</v>
      </c>
      <c r="E212" s="74" t="s">
        <v>117</v>
      </c>
      <c r="F212" s="17">
        <v>5</v>
      </c>
      <c r="G212" s="7">
        <v>8</v>
      </c>
      <c r="H212" s="18">
        <v>16</v>
      </c>
      <c r="I212" s="34">
        <f>H212*G212</f>
        <v>128</v>
      </c>
      <c r="J212" s="123"/>
    </row>
    <row r="213" spans="1:10" ht="13.5" thickBot="1">
      <c r="A213" s="126"/>
      <c r="B213" s="101"/>
      <c r="C213" s="77" t="s">
        <v>42</v>
      </c>
      <c r="D213" s="75" t="s">
        <v>3</v>
      </c>
      <c r="E213" s="74" t="s">
        <v>117</v>
      </c>
      <c r="F213" s="17">
        <v>338</v>
      </c>
      <c r="G213" s="7">
        <v>615</v>
      </c>
      <c r="H213" s="18">
        <v>16</v>
      </c>
      <c r="I213" s="34">
        <f>H213*G213</f>
        <v>9840</v>
      </c>
      <c r="J213" s="123"/>
    </row>
    <row r="214" spans="1:10" ht="13.5" thickBot="1">
      <c r="A214" s="126"/>
      <c r="B214" s="102"/>
      <c r="C214" s="95" t="s">
        <v>4</v>
      </c>
      <c r="D214" s="96"/>
      <c r="E214" s="97"/>
      <c r="F214" s="24">
        <f>SUM(F210:F213)</f>
        <v>376</v>
      </c>
      <c r="G214" s="12">
        <f>SUM(G210:G213)</f>
        <v>663</v>
      </c>
      <c r="H214" s="12"/>
      <c r="I214" s="37">
        <f>SUM(I210:I213)</f>
        <v>10851</v>
      </c>
      <c r="J214" s="123"/>
    </row>
    <row r="215" spans="1:10" ht="13.5" thickBot="1">
      <c r="A215" s="126"/>
      <c r="B215" s="100" t="s">
        <v>104</v>
      </c>
      <c r="C215" s="91" t="s">
        <v>105</v>
      </c>
      <c r="D215" s="93" t="s">
        <v>3</v>
      </c>
      <c r="E215" s="93" t="s">
        <v>117</v>
      </c>
      <c r="F215" s="17">
        <v>12</v>
      </c>
      <c r="G215" s="7">
        <v>22</v>
      </c>
      <c r="H215" s="18">
        <v>16</v>
      </c>
      <c r="I215" s="34">
        <f>H215*G215</f>
        <v>352</v>
      </c>
      <c r="J215" s="123"/>
    </row>
    <row r="216" spans="1:10" ht="13.5" thickBot="1">
      <c r="A216" s="126"/>
      <c r="B216" s="102"/>
      <c r="C216" s="103" t="s">
        <v>4</v>
      </c>
      <c r="D216" s="104"/>
      <c r="E216" s="105"/>
      <c r="F216" s="24">
        <f>SUM(F215:F215)</f>
        <v>12</v>
      </c>
      <c r="G216" s="12">
        <f>SUM(G215:G215)</f>
        <v>22</v>
      </c>
      <c r="H216" s="12"/>
      <c r="I216" s="37">
        <f>SUM(I215:I215)</f>
        <v>352</v>
      </c>
      <c r="J216" s="123"/>
    </row>
    <row r="217" spans="1:10" ht="13.5" thickBot="1">
      <c r="A217" s="126"/>
      <c r="B217" s="100" t="s">
        <v>59</v>
      </c>
      <c r="C217" s="89" t="s">
        <v>43</v>
      </c>
      <c r="D217" s="93" t="s">
        <v>3</v>
      </c>
      <c r="E217" s="93" t="s">
        <v>117</v>
      </c>
      <c r="F217" s="17">
        <v>8</v>
      </c>
      <c r="G217" s="7">
        <v>15</v>
      </c>
      <c r="H217" s="18">
        <v>16</v>
      </c>
      <c r="I217" s="34">
        <f>H217*G217</f>
        <v>240</v>
      </c>
      <c r="J217" s="123"/>
    </row>
    <row r="218" spans="1:10" ht="13.5" thickBot="1">
      <c r="A218" s="126"/>
      <c r="B218" s="102"/>
      <c r="C218" s="95" t="s">
        <v>4</v>
      </c>
      <c r="D218" s="96"/>
      <c r="E218" s="97"/>
      <c r="F218" s="24">
        <f>SUM(F217:F217)</f>
        <v>8</v>
      </c>
      <c r="G218" s="12">
        <f>SUM(G217:G217)</f>
        <v>15</v>
      </c>
      <c r="H218" s="12"/>
      <c r="I218" s="37">
        <f>SUM(I217:I217)</f>
        <v>240</v>
      </c>
      <c r="J218" s="123"/>
    </row>
    <row r="219" spans="1:10" ht="12.75">
      <c r="A219" s="126"/>
      <c r="B219" s="101" t="s">
        <v>60</v>
      </c>
      <c r="C219" s="77" t="s">
        <v>43</v>
      </c>
      <c r="D219" s="75" t="s">
        <v>3</v>
      </c>
      <c r="E219" s="75" t="s">
        <v>117</v>
      </c>
      <c r="F219" s="17">
        <v>2</v>
      </c>
      <c r="G219" s="7">
        <v>4</v>
      </c>
      <c r="H219" s="18">
        <v>16</v>
      </c>
      <c r="I219" s="34">
        <f>H219*G219</f>
        <v>64</v>
      </c>
      <c r="J219" s="123"/>
    </row>
    <row r="220" spans="1:10" ht="13.5" thickBot="1">
      <c r="A220" s="126"/>
      <c r="B220" s="101"/>
      <c r="C220" s="77" t="s">
        <v>8</v>
      </c>
      <c r="D220" s="75" t="s">
        <v>3</v>
      </c>
      <c r="E220" s="75" t="s">
        <v>117</v>
      </c>
      <c r="F220" s="17">
        <v>2</v>
      </c>
      <c r="G220" s="7">
        <v>4</v>
      </c>
      <c r="H220" s="18">
        <v>16</v>
      </c>
      <c r="I220" s="34">
        <f>H220*G220</f>
        <v>64</v>
      </c>
      <c r="J220" s="123"/>
    </row>
    <row r="221" spans="1:10" ht="13.5" thickBot="1">
      <c r="A221" s="126"/>
      <c r="B221" s="102"/>
      <c r="C221" s="95" t="s">
        <v>4</v>
      </c>
      <c r="D221" s="96"/>
      <c r="E221" s="97"/>
      <c r="F221" s="24">
        <f>SUM(F219:F220)</f>
        <v>4</v>
      </c>
      <c r="G221" s="12">
        <f>SUM(G219:G220)</f>
        <v>8</v>
      </c>
      <c r="H221" s="12"/>
      <c r="I221" s="37">
        <f>SUM(I219:I220)</f>
        <v>128</v>
      </c>
      <c r="J221" s="123"/>
    </row>
    <row r="222" spans="1:10" ht="12.75">
      <c r="A222" s="126"/>
      <c r="B222" s="101" t="s">
        <v>61</v>
      </c>
      <c r="C222" s="77" t="s">
        <v>43</v>
      </c>
      <c r="D222" s="75" t="s">
        <v>3</v>
      </c>
      <c r="E222" s="75" t="s">
        <v>117</v>
      </c>
      <c r="F222" s="17">
        <v>2</v>
      </c>
      <c r="G222" s="7">
        <v>4</v>
      </c>
      <c r="H222" s="18">
        <v>16</v>
      </c>
      <c r="I222" s="34">
        <f>H222*G222</f>
        <v>64</v>
      </c>
      <c r="J222" s="123"/>
    </row>
    <row r="223" spans="1:10" ht="13.5" thickBot="1">
      <c r="A223" s="126"/>
      <c r="B223" s="101"/>
      <c r="C223" s="77" t="s">
        <v>8</v>
      </c>
      <c r="D223" s="75" t="s">
        <v>3</v>
      </c>
      <c r="E223" s="75" t="s">
        <v>117</v>
      </c>
      <c r="F223" s="17">
        <v>4</v>
      </c>
      <c r="G223" s="7">
        <v>7</v>
      </c>
      <c r="H223" s="18">
        <v>16</v>
      </c>
      <c r="I223" s="34">
        <f>H223*G223</f>
        <v>112</v>
      </c>
      <c r="J223" s="123"/>
    </row>
    <row r="224" spans="1:10" ht="13.5" thickBot="1">
      <c r="A224" s="126"/>
      <c r="B224" s="102"/>
      <c r="C224" s="95" t="s">
        <v>4</v>
      </c>
      <c r="D224" s="96"/>
      <c r="E224" s="97"/>
      <c r="F224" s="24">
        <f>SUM(F222:F223)</f>
        <v>6</v>
      </c>
      <c r="G224" s="12">
        <f>SUM(G222:G223)</f>
        <v>11</v>
      </c>
      <c r="H224" s="12"/>
      <c r="I224" s="37">
        <f>SUM(I222:I223)</f>
        <v>176</v>
      </c>
      <c r="J224" s="123"/>
    </row>
    <row r="225" spans="1:10" ht="12.75">
      <c r="A225" s="126"/>
      <c r="B225" s="101" t="s">
        <v>62</v>
      </c>
      <c r="C225" s="89" t="s">
        <v>5</v>
      </c>
      <c r="D225" s="78" t="s">
        <v>1</v>
      </c>
      <c r="E225" s="74" t="s">
        <v>117</v>
      </c>
      <c r="F225" s="17">
        <v>3</v>
      </c>
      <c r="G225" s="7">
        <v>5</v>
      </c>
      <c r="H225" s="18">
        <v>16</v>
      </c>
      <c r="I225" s="34">
        <f>H225*G225</f>
        <v>80</v>
      </c>
      <c r="J225" s="123"/>
    </row>
    <row r="226" spans="1:10" ht="12.75">
      <c r="A226" s="126"/>
      <c r="B226" s="101"/>
      <c r="C226" s="89" t="s">
        <v>5</v>
      </c>
      <c r="D226" s="78" t="s">
        <v>2</v>
      </c>
      <c r="E226" s="74" t="s">
        <v>117</v>
      </c>
      <c r="F226" s="17">
        <v>1</v>
      </c>
      <c r="G226" s="7">
        <v>2</v>
      </c>
      <c r="H226" s="18">
        <v>16</v>
      </c>
      <c r="I226" s="34">
        <f>H226*G226</f>
        <v>32</v>
      </c>
      <c r="J226" s="123"/>
    </row>
    <row r="227" spans="1:10" ht="13.5" thickBot="1">
      <c r="A227" s="126"/>
      <c r="B227" s="101"/>
      <c r="C227" s="89" t="s">
        <v>5</v>
      </c>
      <c r="D227" s="79" t="s">
        <v>3</v>
      </c>
      <c r="E227" s="74" t="s">
        <v>117</v>
      </c>
      <c r="F227" s="17">
        <v>7</v>
      </c>
      <c r="G227" s="7">
        <v>13</v>
      </c>
      <c r="H227" s="18">
        <v>16</v>
      </c>
      <c r="I227" s="34">
        <f>H227*G227</f>
        <v>208</v>
      </c>
      <c r="J227" s="123"/>
    </row>
    <row r="228" spans="1:10" ht="12.75">
      <c r="A228" s="126"/>
      <c r="B228" s="101"/>
      <c r="C228" s="89" t="s">
        <v>22</v>
      </c>
      <c r="D228" s="74" t="s">
        <v>70</v>
      </c>
      <c r="E228" s="72" t="s">
        <v>116</v>
      </c>
      <c r="F228" s="17">
        <v>1</v>
      </c>
      <c r="G228" s="7"/>
      <c r="H228" s="18">
        <v>27</v>
      </c>
      <c r="I228" s="34">
        <f>F228*H228</f>
        <v>27</v>
      </c>
      <c r="J228" s="123"/>
    </row>
    <row r="229" spans="1:10" ht="12.75">
      <c r="A229" s="126"/>
      <c r="B229" s="101"/>
      <c r="C229" s="89" t="s">
        <v>22</v>
      </c>
      <c r="D229" s="78" t="s">
        <v>1</v>
      </c>
      <c r="E229" s="74" t="s">
        <v>117</v>
      </c>
      <c r="F229" s="17">
        <v>86</v>
      </c>
      <c r="G229" s="17">
        <v>143</v>
      </c>
      <c r="H229" s="18">
        <v>16</v>
      </c>
      <c r="I229" s="34">
        <f>H229*G229</f>
        <v>2288</v>
      </c>
      <c r="J229" s="123"/>
    </row>
    <row r="230" spans="1:10" ht="12.75">
      <c r="A230" s="126"/>
      <c r="B230" s="101"/>
      <c r="C230" s="89" t="s">
        <v>22</v>
      </c>
      <c r="D230" s="78" t="s">
        <v>2</v>
      </c>
      <c r="E230" s="74" t="s">
        <v>117</v>
      </c>
      <c r="F230" s="17">
        <v>17</v>
      </c>
      <c r="G230" s="7">
        <v>28</v>
      </c>
      <c r="H230" s="18">
        <v>16</v>
      </c>
      <c r="I230" s="34">
        <f>H230*G230</f>
        <v>448</v>
      </c>
      <c r="J230" s="123"/>
    </row>
    <row r="231" spans="1:10" ht="13.5" thickBot="1">
      <c r="A231" s="126"/>
      <c r="B231" s="101"/>
      <c r="C231" s="89" t="s">
        <v>22</v>
      </c>
      <c r="D231" s="75" t="s">
        <v>3</v>
      </c>
      <c r="E231" s="74" t="s">
        <v>117</v>
      </c>
      <c r="F231" s="19">
        <v>148</v>
      </c>
      <c r="G231" s="9">
        <v>269</v>
      </c>
      <c r="H231" s="20">
        <v>16</v>
      </c>
      <c r="I231" s="35">
        <f>H231*G231</f>
        <v>4304</v>
      </c>
      <c r="J231" s="123"/>
    </row>
    <row r="232" spans="1:10" ht="13.5" thickBot="1">
      <c r="A232" s="126"/>
      <c r="B232" s="102"/>
      <c r="C232" s="95" t="s">
        <v>4</v>
      </c>
      <c r="D232" s="96"/>
      <c r="E232" s="97"/>
      <c r="F232" s="24">
        <f>SUM(F225:F231)</f>
        <v>263</v>
      </c>
      <c r="G232" s="24">
        <f>SUM(G225:G231)</f>
        <v>460</v>
      </c>
      <c r="H232" s="24"/>
      <c r="I232" s="41">
        <f>SUM(I225:I231)</f>
        <v>7387</v>
      </c>
      <c r="J232" s="123"/>
    </row>
    <row r="233" spans="1:10" ht="12.75">
      <c r="A233" s="126"/>
      <c r="B233" s="100" t="s">
        <v>63</v>
      </c>
      <c r="C233" s="89" t="s">
        <v>8</v>
      </c>
      <c r="D233" s="72" t="s">
        <v>70</v>
      </c>
      <c r="E233" s="72" t="s">
        <v>116</v>
      </c>
      <c r="F233" s="6">
        <v>6</v>
      </c>
      <c r="G233" s="7"/>
      <c r="H233" s="18">
        <v>27</v>
      </c>
      <c r="I233" s="34">
        <f>F233*H233</f>
        <v>162</v>
      </c>
      <c r="J233" s="123"/>
    </row>
    <row r="234" spans="1:10" ht="12.75">
      <c r="A234" s="126"/>
      <c r="B234" s="101"/>
      <c r="C234" s="89" t="s">
        <v>8</v>
      </c>
      <c r="D234" s="74" t="s">
        <v>1</v>
      </c>
      <c r="E234" s="74" t="s">
        <v>117</v>
      </c>
      <c r="F234" s="17">
        <v>9</v>
      </c>
      <c r="G234" s="7">
        <v>15</v>
      </c>
      <c r="H234" s="18">
        <v>16</v>
      </c>
      <c r="I234" s="34">
        <f>H234*G234</f>
        <v>240</v>
      </c>
      <c r="J234" s="123"/>
    </row>
    <row r="235" spans="1:10" ht="12.75">
      <c r="A235" s="126"/>
      <c r="B235" s="101"/>
      <c r="C235" s="89" t="s">
        <v>8</v>
      </c>
      <c r="D235" s="78" t="s">
        <v>2</v>
      </c>
      <c r="E235" s="74" t="s">
        <v>117</v>
      </c>
      <c r="F235" s="17">
        <v>1</v>
      </c>
      <c r="G235" s="7">
        <v>2</v>
      </c>
      <c r="H235" s="18">
        <v>16</v>
      </c>
      <c r="I235" s="34">
        <f>H235*G235</f>
        <v>32</v>
      </c>
      <c r="J235" s="123"/>
    </row>
    <row r="236" spans="1:10" ht="12.75">
      <c r="A236" s="126"/>
      <c r="B236" s="101"/>
      <c r="C236" s="89" t="s">
        <v>8</v>
      </c>
      <c r="D236" s="79" t="s">
        <v>3</v>
      </c>
      <c r="E236" s="74" t="s">
        <v>117</v>
      </c>
      <c r="F236" s="17">
        <v>136</v>
      </c>
      <c r="G236" s="7">
        <v>227</v>
      </c>
      <c r="H236" s="18">
        <v>16</v>
      </c>
      <c r="I236" s="34">
        <f>H236*G236</f>
        <v>3632</v>
      </c>
      <c r="J236" s="123"/>
    </row>
    <row r="237" spans="1:10" ht="12.75">
      <c r="A237" s="126"/>
      <c r="B237" s="101"/>
      <c r="C237" s="73" t="s">
        <v>5</v>
      </c>
      <c r="D237" s="74" t="s">
        <v>1</v>
      </c>
      <c r="E237" s="74" t="s">
        <v>117</v>
      </c>
      <c r="F237" s="17">
        <v>1</v>
      </c>
      <c r="G237" s="7">
        <v>2</v>
      </c>
      <c r="H237" s="18">
        <v>16</v>
      </c>
      <c r="I237" s="34">
        <f>H237*G237</f>
        <v>32</v>
      </c>
      <c r="J237" s="123"/>
    </row>
    <row r="238" spans="1:10" ht="13.5" thickBot="1">
      <c r="A238" s="126"/>
      <c r="B238" s="101"/>
      <c r="C238" s="73" t="s">
        <v>5</v>
      </c>
      <c r="D238" s="75" t="s">
        <v>3</v>
      </c>
      <c r="E238" s="75" t="s">
        <v>117</v>
      </c>
      <c r="F238" s="19">
        <v>14</v>
      </c>
      <c r="G238" s="9">
        <v>25</v>
      </c>
      <c r="H238" s="20">
        <v>16</v>
      </c>
      <c r="I238" s="35">
        <f>H238*G238</f>
        <v>400</v>
      </c>
      <c r="J238" s="123"/>
    </row>
    <row r="239" spans="1:10" ht="13.5" thickBot="1">
      <c r="A239" s="126"/>
      <c r="B239" s="102"/>
      <c r="C239" s="95" t="s">
        <v>4</v>
      </c>
      <c r="D239" s="96"/>
      <c r="E239" s="97"/>
      <c r="F239" s="24">
        <f>SUM(F233:F238)</f>
        <v>167</v>
      </c>
      <c r="G239" s="48">
        <f>SUM(G233:G238)</f>
        <v>271</v>
      </c>
      <c r="H239" s="24"/>
      <c r="I239" s="49">
        <f>SUM(I233:I238)</f>
        <v>4498</v>
      </c>
      <c r="J239" s="123"/>
    </row>
    <row r="240" spans="1:10" ht="12.75">
      <c r="A240" s="126"/>
      <c r="B240" s="100" t="s">
        <v>64</v>
      </c>
      <c r="C240" s="89" t="s">
        <v>5</v>
      </c>
      <c r="D240" s="72" t="s">
        <v>70</v>
      </c>
      <c r="E240" s="72" t="s">
        <v>116</v>
      </c>
      <c r="F240" s="6">
        <v>2</v>
      </c>
      <c r="G240" s="7"/>
      <c r="H240" s="18">
        <v>27</v>
      </c>
      <c r="I240" s="34">
        <f>F240*H240</f>
        <v>54</v>
      </c>
      <c r="J240" s="123"/>
    </row>
    <row r="241" spans="1:10" ht="12.75">
      <c r="A241" s="126"/>
      <c r="B241" s="101"/>
      <c r="C241" s="89" t="s">
        <v>5</v>
      </c>
      <c r="D241" s="74" t="s">
        <v>1</v>
      </c>
      <c r="E241" s="74" t="s">
        <v>117</v>
      </c>
      <c r="F241" s="17">
        <v>6</v>
      </c>
      <c r="G241" s="7">
        <v>10</v>
      </c>
      <c r="H241" s="18">
        <v>16</v>
      </c>
      <c r="I241" s="34">
        <f>H241*G241</f>
        <v>160</v>
      </c>
      <c r="J241" s="123"/>
    </row>
    <row r="242" spans="1:10" ht="12.75">
      <c r="A242" s="126"/>
      <c r="B242" s="101"/>
      <c r="C242" s="89" t="s">
        <v>5</v>
      </c>
      <c r="D242" s="78" t="s">
        <v>2</v>
      </c>
      <c r="E242" s="74" t="s">
        <v>117</v>
      </c>
      <c r="F242" s="17">
        <v>1</v>
      </c>
      <c r="G242" s="7">
        <v>2</v>
      </c>
      <c r="H242" s="18">
        <v>16</v>
      </c>
      <c r="I242" s="34">
        <f>H242*G242</f>
        <v>32</v>
      </c>
      <c r="J242" s="123"/>
    </row>
    <row r="243" spans="1:10" ht="13.5" thickBot="1">
      <c r="A243" s="126"/>
      <c r="B243" s="101"/>
      <c r="C243" s="89" t="s">
        <v>5</v>
      </c>
      <c r="D243" s="75" t="s">
        <v>3</v>
      </c>
      <c r="E243" s="74" t="s">
        <v>117</v>
      </c>
      <c r="F243" s="17">
        <v>25</v>
      </c>
      <c r="G243" s="7">
        <v>45</v>
      </c>
      <c r="H243" s="18">
        <v>16</v>
      </c>
      <c r="I243" s="34">
        <f>H243*G243</f>
        <v>720</v>
      </c>
      <c r="J243" s="123"/>
    </row>
    <row r="244" spans="1:10" ht="13.5" thickBot="1">
      <c r="A244" s="126"/>
      <c r="B244" s="102"/>
      <c r="C244" s="95" t="s">
        <v>4</v>
      </c>
      <c r="D244" s="96"/>
      <c r="E244" s="97"/>
      <c r="F244" s="24">
        <f>SUM(F240:F243)</f>
        <v>34</v>
      </c>
      <c r="G244" s="12">
        <f>SUM(G240:G243)</f>
        <v>57</v>
      </c>
      <c r="H244" s="12"/>
      <c r="I244" s="37">
        <f>SUM(I240:I243)</f>
        <v>966</v>
      </c>
      <c r="J244" s="123"/>
    </row>
    <row r="245" spans="1:10" s="16" customFormat="1" ht="12.75">
      <c r="A245" s="126"/>
      <c r="B245" s="100" t="s">
        <v>106</v>
      </c>
      <c r="C245" s="89" t="s">
        <v>5</v>
      </c>
      <c r="D245" s="72" t="s">
        <v>70</v>
      </c>
      <c r="E245" s="72" t="s">
        <v>116</v>
      </c>
      <c r="F245" s="6">
        <v>8</v>
      </c>
      <c r="G245" s="7"/>
      <c r="H245" s="18">
        <v>27</v>
      </c>
      <c r="I245" s="34">
        <f>F245*H245</f>
        <v>216</v>
      </c>
      <c r="J245" s="123"/>
    </row>
    <row r="246" spans="1:11" s="16" customFormat="1" ht="12.75">
      <c r="A246" s="126"/>
      <c r="B246" s="101"/>
      <c r="C246" s="89" t="s">
        <v>5</v>
      </c>
      <c r="D246" s="74" t="s">
        <v>1</v>
      </c>
      <c r="E246" s="74" t="s">
        <v>117</v>
      </c>
      <c r="F246" s="17">
        <v>51</v>
      </c>
      <c r="G246" s="7">
        <v>85</v>
      </c>
      <c r="H246" s="18">
        <v>16</v>
      </c>
      <c r="I246" s="34">
        <f>H246*G246</f>
        <v>1360</v>
      </c>
      <c r="J246" s="123"/>
      <c r="K246" s="15"/>
    </row>
    <row r="247" spans="1:11" s="16" customFormat="1" ht="12.75">
      <c r="A247" s="126"/>
      <c r="B247" s="101"/>
      <c r="C247" s="89" t="s">
        <v>5</v>
      </c>
      <c r="D247" s="78" t="s">
        <v>2</v>
      </c>
      <c r="E247" s="74" t="s">
        <v>117</v>
      </c>
      <c r="F247" s="17">
        <v>20</v>
      </c>
      <c r="G247" s="7">
        <v>33</v>
      </c>
      <c r="H247" s="18">
        <v>16</v>
      </c>
      <c r="I247" s="34">
        <f>H247*G247</f>
        <v>528</v>
      </c>
      <c r="J247" s="123"/>
      <c r="K247" s="15"/>
    </row>
    <row r="248" spans="1:11" s="16" customFormat="1" ht="13.5" thickBot="1">
      <c r="A248" s="126"/>
      <c r="B248" s="101"/>
      <c r="C248" s="89" t="s">
        <v>5</v>
      </c>
      <c r="D248" s="75" t="s">
        <v>3</v>
      </c>
      <c r="E248" s="74" t="s">
        <v>117</v>
      </c>
      <c r="F248" s="17">
        <v>250</v>
      </c>
      <c r="G248" s="7">
        <v>455</v>
      </c>
      <c r="H248" s="18">
        <v>16</v>
      </c>
      <c r="I248" s="34">
        <f>H248*G248</f>
        <v>7280</v>
      </c>
      <c r="J248" s="123"/>
      <c r="K248" s="15"/>
    </row>
    <row r="249" spans="1:10" s="16" customFormat="1" ht="13.5" thickBot="1">
      <c r="A249" s="126"/>
      <c r="B249" s="102"/>
      <c r="C249" s="95" t="s">
        <v>4</v>
      </c>
      <c r="D249" s="96"/>
      <c r="E249" s="97"/>
      <c r="F249" s="24">
        <f>SUM(F245:F248)</f>
        <v>329</v>
      </c>
      <c r="G249" s="12">
        <f>SUM(G245:G248)</f>
        <v>573</v>
      </c>
      <c r="H249" s="12"/>
      <c r="I249" s="37">
        <f>SUM(I245:I248)</f>
        <v>9384</v>
      </c>
      <c r="J249" s="123"/>
    </row>
    <row r="250" spans="1:10" ht="13.5" thickBot="1">
      <c r="A250" s="127"/>
      <c r="B250" s="98" t="s">
        <v>89</v>
      </c>
      <c r="C250" s="98"/>
      <c r="D250" s="99"/>
      <c r="E250" s="70"/>
      <c r="F250" s="23">
        <f>F204+F209++F214+F216+F218+F221+F224+F232+F239+F244+F249</f>
        <v>1686</v>
      </c>
      <c r="G250" s="23">
        <f>G204+G209++G214+G216+G218+G221+G224+G232+G239+G244+G249</f>
        <v>2915</v>
      </c>
      <c r="H250" s="23"/>
      <c r="I250" s="23">
        <f>I204+I209++I214+I216+I218+I221+I224+I232+I239+I244+I249</f>
        <v>47936</v>
      </c>
      <c r="J250" s="124"/>
    </row>
    <row r="251" spans="1:10" ht="12.75" customHeight="1">
      <c r="A251" s="133" t="s">
        <v>97</v>
      </c>
      <c r="B251" s="100" t="s">
        <v>103</v>
      </c>
      <c r="C251" s="87" t="s">
        <v>22</v>
      </c>
      <c r="D251" s="74" t="s">
        <v>1</v>
      </c>
      <c r="E251" s="74" t="s">
        <v>117</v>
      </c>
      <c r="F251" s="28">
        <v>23</v>
      </c>
      <c r="G251" s="11">
        <v>38</v>
      </c>
      <c r="H251" s="14">
        <v>16</v>
      </c>
      <c r="I251" s="36">
        <f>H251*G251</f>
        <v>608</v>
      </c>
      <c r="J251" s="134">
        <f>I275*5%</f>
        <v>2256.85</v>
      </c>
    </row>
    <row r="252" spans="1:10" ht="12.75">
      <c r="A252" s="114"/>
      <c r="B252" s="101"/>
      <c r="C252" s="87" t="s">
        <v>22</v>
      </c>
      <c r="D252" s="78" t="s">
        <v>2</v>
      </c>
      <c r="E252" s="74" t="s">
        <v>117</v>
      </c>
      <c r="F252" s="6">
        <v>4</v>
      </c>
      <c r="G252" s="7">
        <v>7</v>
      </c>
      <c r="H252" s="18">
        <v>16</v>
      </c>
      <c r="I252" s="34">
        <f>H252*G252</f>
        <v>112</v>
      </c>
      <c r="J252" s="134"/>
    </row>
    <row r="253" spans="1:10" ht="12.75">
      <c r="A253" s="114"/>
      <c r="B253" s="101"/>
      <c r="C253" s="87" t="s">
        <v>22</v>
      </c>
      <c r="D253" s="79" t="s">
        <v>3</v>
      </c>
      <c r="E253" s="74" t="s">
        <v>117</v>
      </c>
      <c r="F253" s="17">
        <v>129</v>
      </c>
      <c r="G253" s="7">
        <v>235</v>
      </c>
      <c r="H253" s="18">
        <v>16</v>
      </c>
      <c r="I253" s="34">
        <f>H253*G253</f>
        <v>3760</v>
      </c>
      <c r="J253" s="134"/>
    </row>
    <row r="254" spans="1:10" ht="13.5" thickBot="1">
      <c r="A254" s="114"/>
      <c r="B254" s="101"/>
      <c r="C254" s="84" t="s">
        <v>5</v>
      </c>
      <c r="D254" s="93" t="s">
        <v>3</v>
      </c>
      <c r="E254" s="74" t="s">
        <v>117</v>
      </c>
      <c r="F254" s="51">
        <v>6</v>
      </c>
      <c r="G254" s="45">
        <v>11</v>
      </c>
      <c r="H254" s="18">
        <v>16</v>
      </c>
      <c r="I254" s="34">
        <f>H254*G254</f>
        <v>176</v>
      </c>
      <c r="J254" s="134"/>
    </row>
    <row r="255" spans="1:10" ht="13.5" thickBot="1">
      <c r="A255" s="114"/>
      <c r="B255" s="101"/>
      <c r="C255" s="95" t="s">
        <v>4</v>
      </c>
      <c r="D255" s="96"/>
      <c r="E255" s="97"/>
      <c r="F255" s="21">
        <f>SUM(F251:F254)</f>
        <v>162</v>
      </c>
      <c r="G255" s="21">
        <f>SUM(G251:G254)</f>
        <v>291</v>
      </c>
      <c r="H255" s="21"/>
      <c r="I255" s="40">
        <f>SUM(I251:I254)</f>
        <v>4656</v>
      </c>
      <c r="J255" s="134"/>
    </row>
    <row r="256" spans="1:10" ht="12.75">
      <c r="A256" s="114"/>
      <c r="B256" s="100" t="s">
        <v>68</v>
      </c>
      <c r="C256" s="82" t="s">
        <v>66</v>
      </c>
      <c r="D256" s="72" t="s">
        <v>70</v>
      </c>
      <c r="E256" s="72" t="s">
        <v>116</v>
      </c>
      <c r="F256" s="6">
        <v>3</v>
      </c>
      <c r="G256" s="7"/>
      <c r="H256" s="18">
        <v>27</v>
      </c>
      <c r="I256" s="34">
        <f>F256*H256</f>
        <v>81</v>
      </c>
      <c r="J256" s="134"/>
    </row>
    <row r="257" spans="1:10" ht="12.75">
      <c r="A257" s="114"/>
      <c r="B257" s="101"/>
      <c r="C257" s="82" t="s">
        <v>66</v>
      </c>
      <c r="D257" s="74" t="s">
        <v>1</v>
      </c>
      <c r="E257" s="74" t="s">
        <v>117</v>
      </c>
      <c r="F257" s="17">
        <v>8</v>
      </c>
      <c r="G257" s="7">
        <v>13</v>
      </c>
      <c r="H257" s="14">
        <v>16</v>
      </c>
      <c r="I257" s="34">
        <f aca="true" t="shared" si="2" ref="I257:I263">H257*G257</f>
        <v>208</v>
      </c>
      <c r="J257" s="134"/>
    </row>
    <row r="258" spans="1:10" ht="12.75">
      <c r="A258" s="114"/>
      <c r="B258" s="101"/>
      <c r="C258" s="82" t="s">
        <v>66</v>
      </c>
      <c r="D258" s="78" t="s">
        <v>2</v>
      </c>
      <c r="E258" s="74" t="s">
        <v>117</v>
      </c>
      <c r="F258" s="17">
        <v>1</v>
      </c>
      <c r="G258" s="7">
        <v>2</v>
      </c>
      <c r="H258" s="18">
        <v>16</v>
      </c>
      <c r="I258" s="34">
        <f t="shared" si="2"/>
        <v>32</v>
      </c>
      <c r="J258" s="134"/>
    </row>
    <row r="259" spans="1:10" ht="12.75">
      <c r="A259" s="114"/>
      <c r="B259" s="101"/>
      <c r="C259" s="82" t="s">
        <v>66</v>
      </c>
      <c r="D259" s="79" t="s">
        <v>3</v>
      </c>
      <c r="E259" s="74" t="s">
        <v>117</v>
      </c>
      <c r="F259" s="17">
        <v>48</v>
      </c>
      <c r="G259" s="7">
        <v>87</v>
      </c>
      <c r="H259" s="18">
        <v>16</v>
      </c>
      <c r="I259" s="34">
        <f t="shared" si="2"/>
        <v>1392</v>
      </c>
      <c r="J259" s="134"/>
    </row>
    <row r="260" spans="1:10" ht="12.75">
      <c r="A260" s="114"/>
      <c r="B260" s="101"/>
      <c r="C260" s="82" t="s">
        <v>17</v>
      </c>
      <c r="D260" s="74" t="s">
        <v>1</v>
      </c>
      <c r="E260" s="74" t="s">
        <v>117</v>
      </c>
      <c r="F260" s="17">
        <v>1</v>
      </c>
      <c r="G260" s="7">
        <v>2</v>
      </c>
      <c r="H260" s="18">
        <v>16</v>
      </c>
      <c r="I260" s="34">
        <f t="shared" si="2"/>
        <v>32</v>
      </c>
      <c r="J260" s="134"/>
    </row>
    <row r="261" spans="1:10" ht="12.75">
      <c r="A261" s="114"/>
      <c r="B261" s="101"/>
      <c r="C261" s="82" t="s">
        <v>17</v>
      </c>
      <c r="D261" s="79" t="s">
        <v>3</v>
      </c>
      <c r="E261" s="74" t="s">
        <v>117</v>
      </c>
      <c r="F261" s="17">
        <v>3</v>
      </c>
      <c r="G261" s="7">
        <v>5</v>
      </c>
      <c r="H261" s="18">
        <v>16</v>
      </c>
      <c r="I261" s="34">
        <f t="shared" si="2"/>
        <v>80</v>
      </c>
      <c r="J261" s="134"/>
    </row>
    <row r="262" spans="1:10" ht="12.75">
      <c r="A262" s="114"/>
      <c r="B262" s="101"/>
      <c r="C262" s="82" t="s">
        <v>67</v>
      </c>
      <c r="D262" s="74" t="s">
        <v>1</v>
      </c>
      <c r="E262" s="74" t="s">
        <v>117</v>
      </c>
      <c r="F262" s="17">
        <v>2</v>
      </c>
      <c r="G262" s="7">
        <v>3</v>
      </c>
      <c r="H262" s="18">
        <v>16</v>
      </c>
      <c r="I262" s="34">
        <f t="shared" si="2"/>
        <v>48</v>
      </c>
      <c r="J262" s="134"/>
    </row>
    <row r="263" spans="1:10" ht="13.5" thickBot="1">
      <c r="A263" s="114"/>
      <c r="B263" s="101"/>
      <c r="C263" s="82" t="s">
        <v>67</v>
      </c>
      <c r="D263" s="75" t="s">
        <v>3</v>
      </c>
      <c r="E263" s="75" t="s">
        <v>117</v>
      </c>
      <c r="F263" s="17">
        <v>3</v>
      </c>
      <c r="G263" s="7">
        <v>5</v>
      </c>
      <c r="H263" s="18">
        <v>16</v>
      </c>
      <c r="I263" s="34">
        <f t="shared" si="2"/>
        <v>80</v>
      </c>
      <c r="J263" s="134"/>
    </row>
    <row r="264" spans="1:10" ht="13.5" thickBot="1">
      <c r="A264" s="114"/>
      <c r="B264" s="102"/>
      <c r="C264" s="95" t="s">
        <v>4</v>
      </c>
      <c r="D264" s="96"/>
      <c r="E264" s="97"/>
      <c r="F264" s="24">
        <f>SUM(F256:F263)</f>
        <v>69</v>
      </c>
      <c r="G264" s="48">
        <f>SUM(G256:G263)</f>
        <v>117</v>
      </c>
      <c r="H264" s="24"/>
      <c r="I264" s="49">
        <f>SUM(I256:I263)</f>
        <v>1953</v>
      </c>
      <c r="J264" s="134"/>
    </row>
    <row r="265" spans="1:10" ht="12.75">
      <c r="A265" s="114"/>
      <c r="B265" s="100" t="s">
        <v>69</v>
      </c>
      <c r="C265" s="82" t="s">
        <v>5</v>
      </c>
      <c r="D265" s="72" t="s">
        <v>70</v>
      </c>
      <c r="E265" s="72" t="s">
        <v>116</v>
      </c>
      <c r="F265" s="6">
        <v>20</v>
      </c>
      <c r="G265" s="7"/>
      <c r="H265" s="18">
        <v>27</v>
      </c>
      <c r="I265" s="34">
        <f>F265*H265</f>
        <v>540</v>
      </c>
      <c r="J265" s="134"/>
    </row>
    <row r="266" spans="1:10" ht="12.75">
      <c r="A266" s="114"/>
      <c r="B266" s="101"/>
      <c r="C266" s="82" t="s">
        <v>5</v>
      </c>
      <c r="D266" s="74" t="s">
        <v>1</v>
      </c>
      <c r="E266" s="74" t="s">
        <v>117</v>
      </c>
      <c r="F266" s="17">
        <v>131</v>
      </c>
      <c r="G266" s="7">
        <v>218</v>
      </c>
      <c r="H266" s="18">
        <v>16</v>
      </c>
      <c r="I266" s="34">
        <f>H266*G266</f>
        <v>3488</v>
      </c>
      <c r="J266" s="134"/>
    </row>
    <row r="267" spans="1:10" ht="12.75">
      <c r="A267" s="114"/>
      <c r="B267" s="101"/>
      <c r="C267" s="82" t="s">
        <v>5</v>
      </c>
      <c r="D267" s="78" t="s">
        <v>2</v>
      </c>
      <c r="E267" s="74" t="s">
        <v>117</v>
      </c>
      <c r="F267" s="17">
        <v>50</v>
      </c>
      <c r="G267" s="7">
        <v>83</v>
      </c>
      <c r="H267" s="18">
        <v>16</v>
      </c>
      <c r="I267" s="34">
        <f>H267*G267</f>
        <v>1328</v>
      </c>
      <c r="J267" s="134"/>
    </row>
    <row r="268" spans="1:10" ht="13.5" thickBot="1">
      <c r="A268" s="114"/>
      <c r="B268" s="101"/>
      <c r="C268" s="82" t="s">
        <v>5</v>
      </c>
      <c r="D268" s="75" t="s">
        <v>3</v>
      </c>
      <c r="E268" s="74" t="s">
        <v>117</v>
      </c>
      <c r="F268" s="17">
        <v>646</v>
      </c>
      <c r="G268" s="7">
        <v>1175</v>
      </c>
      <c r="H268" s="18">
        <v>16</v>
      </c>
      <c r="I268" s="34">
        <f>H268*G268</f>
        <v>18800</v>
      </c>
      <c r="J268" s="134"/>
    </row>
    <row r="269" spans="1:10" ht="13.5" thickBot="1">
      <c r="A269" s="114"/>
      <c r="B269" s="102"/>
      <c r="C269" s="95" t="s">
        <v>4</v>
      </c>
      <c r="D269" s="96"/>
      <c r="E269" s="97"/>
      <c r="F269" s="24">
        <f>SUM(F265:F268)</f>
        <v>847</v>
      </c>
      <c r="G269" s="21">
        <f>SUM(G265:G268)</f>
        <v>1476</v>
      </c>
      <c r="H269" s="12"/>
      <c r="I269" s="37">
        <f>SUM(I265:I268)</f>
        <v>24156</v>
      </c>
      <c r="J269" s="134"/>
    </row>
    <row r="270" spans="1:10" ht="12.75">
      <c r="A270" s="114"/>
      <c r="B270" s="100" t="s">
        <v>23</v>
      </c>
      <c r="C270" s="82" t="s">
        <v>5</v>
      </c>
      <c r="D270" s="72" t="s">
        <v>70</v>
      </c>
      <c r="E270" s="72" t="s">
        <v>116</v>
      </c>
      <c r="F270" s="6">
        <v>12</v>
      </c>
      <c r="G270" s="7"/>
      <c r="H270" s="18">
        <v>27</v>
      </c>
      <c r="I270" s="34">
        <f>F270*H270</f>
        <v>324</v>
      </c>
      <c r="J270" s="134"/>
    </row>
    <row r="271" spans="1:10" ht="12.75">
      <c r="A271" s="114"/>
      <c r="B271" s="101"/>
      <c r="C271" s="82" t="s">
        <v>5</v>
      </c>
      <c r="D271" s="74" t="s">
        <v>1</v>
      </c>
      <c r="E271" s="74" t="s">
        <v>117</v>
      </c>
      <c r="F271" s="17">
        <v>78</v>
      </c>
      <c r="G271" s="7">
        <v>130</v>
      </c>
      <c r="H271" s="18">
        <v>16</v>
      </c>
      <c r="I271" s="34">
        <f>H271*G271</f>
        <v>2080</v>
      </c>
      <c r="J271" s="134"/>
    </row>
    <row r="272" spans="1:10" ht="12.75">
      <c r="A272" s="114"/>
      <c r="B272" s="101"/>
      <c r="C272" s="82" t="s">
        <v>5</v>
      </c>
      <c r="D272" s="78" t="s">
        <v>2</v>
      </c>
      <c r="E272" s="74" t="s">
        <v>117</v>
      </c>
      <c r="F272" s="17">
        <v>30</v>
      </c>
      <c r="G272" s="7">
        <v>50</v>
      </c>
      <c r="H272" s="18">
        <v>16</v>
      </c>
      <c r="I272" s="34">
        <f>H272*G272</f>
        <v>800</v>
      </c>
      <c r="J272" s="134"/>
    </row>
    <row r="273" spans="1:10" ht="13.5" thickBot="1">
      <c r="A273" s="114"/>
      <c r="B273" s="101"/>
      <c r="C273" s="82" t="s">
        <v>5</v>
      </c>
      <c r="D273" s="75" t="s">
        <v>3</v>
      </c>
      <c r="E273" s="74" t="s">
        <v>117</v>
      </c>
      <c r="F273" s="17">
        <v>384</v>
      </c>
      <c r="G273" s="7">
        <v>698</v>
      </c>
      <c r="H273" s="18">
        <v>16</v>
      </c>
      <c r="I273" s="34">
        <f>H273*G273</f>
        <v>11168</v>
      </c>
      <c r="J273" s="134"/>
    </row>
    <row r="274" spans="1:10" ht="13.5" thickBot="1">
      <c r="A274" s="114"/>
      <c r="B274" s="102"/>
      <c r="C274" s="95" t="s">
        <v>4</v>
      </c>
      <c r="D274" s="96"/>
      <c r="E274" s="97"/>
      <c r="F274" s="24">
        <f>SUM(F270:F273)</f>
        <v>504</v>
      </c>
      <c r="G274" s="12">
        <f>SUM(G270:G273)</f>
        <v>878</v>
      </c>
      <c r="H274" s="12"/>
      <c r="I274" s="37">
        <f>SUM(I270:I273)</f>
        <v>14372</v>
      </c>
      <c r="J274" s="134"/>
    </row>
    <row r="275" spans="1:10" ht="13.5" thickBot="1">
      <c r="A275" s="115"/>
      <c r="B275" s="98" t="s">
        <v>90</v>
      </c>
      <c r="C275" s="98"/>
      <c r="D275" s="99"/>
      <c r="E275" s="70"/>
      <c r="F275" s="23">
        <f>F255+F264+F269+F274</f>
        <v>1582</v>
      </c>
      <c r="G275" s="23">
        <f>G255+G264+G269+G274</f>
        <v>2762</v>
      </c>
      <c r="H275" s="23"/>
      <c r="I275" s="23">
        <f>I255+I264+I269+I274</f>
        <v>45137</v>
      </c>
      <c r="J275" s="135"/>
    </row>
    <row r="276" spans="1:12" s="16" customFormat="1" ht="12.75">
      <c r="A276" s="114" t="s">
        <v>118</v>
      </c>
      <c r="B276" s="101" t="s">
        <v>14</v>
      </c>
      <c r="C276" s="77" t="s">
        <v>6</v>
      </c>
      <c r="D276" s="74" t="s">
        <v>1</v>
      </c>
      <c r="E276" s="74" t="s">
        <v>117</v>
      </c>
      <c r="F276" s="17">
        <v>1</v>
      </c>
      <c r="G276" s="7">
        <v>2</v>
      </c>
      <c r="H276" s="18">
        <v>16</v>
      </c>
      <c r="I276" s="34">
        <f>H276*G276</f>
        <v>32</v>
      </c>
      <c r="J276" s="110">
        <f>I365*5%</f>
        <v>2228</v>
      </c>
      <c r="K276" s="15"/>
      <c r="L276" s="15"/>
    </row>
    <row r="277" spans="1:12" s="16" customFormat="1" ht="13.5" thickBot="1">
      <c r="A277" s="114"/>
      <c r="B277" s="101"/>
      <c r="C277" s="77" t="s">
        <v>6</v>
      </c>
      <c r="D277" s="75" t="s">
        <v>3</v>
      </c>
      <c r="E277" s="75" t="s">
        <v>117</v>
      </c>
      <c r="F277" s="17">
        <v>7</v>
      </c>
      <c r="G277" s="7">
        <v>13</v>
      </c>
      <c r="H277" s="18">
        <v>16</v>
      </c>
      <c r="I277" s="34">
        <f>H277*G277</f>
        <v>208</v>
      </c>
      <c r="J277" s="110"/>
      <c r="K277" s="15"/>
      <c r="L277" s="15"/>
    </row>
    <row r="278" spans="1:10" s="16" customFormat="1" ht="13.5" thickBot="1">
      <c r="A278" s="114"/>
      <c r="B278" s="102"/>
      <c r="C278" s="103" t="s">
        <v>4</v>
      </c>
      <c r="D278" s="104"/>
      <c r="E278" s="106"/>
      <c r="F278" s="21">
        <f>SUM(F276:F277)</f>
        <v>8</v>
      </c>
      <c r="G278" s="21">
        <f>SUM(G276:G277)</f>
        <v>15</v>
      </c>
      <c r="H278" s="12"/>
      <c r="I278" s="25">
        <f>SUM(I276:I277)</f>
        <v>240</v>
      </c>
      <c r="J278" s="110"/>
    </row>
    <row r="279" spans="1:12" s="16" customFormat="1" ht="12.75">
      <c r="A279" s="114"/>
      <c r="B279" s="107" t="s">
        <v>11</v>
      </c>
      <c r="C279" s="77" t="s">
        <v>6</v>
      </c>
      <c r="D279" s="78" t="s">
        <v>2</v>
      </c>
      <c r="E279" s="78" t="s">
        <v>117</v>
      </c>
      <c r="F279" s="17">
        <v>2</v>
      </c>
      <c r="G279" s="7">
        <v>3</v>
      </c>
      <c r="H279" s="18">
        <v>16</v>
      </c>
      <c r="I279" s="34">
        <f>H279*G279</f>
        <v>48</v>
      </c>
      <c r="J279" s="110"/>
      <c r="K279" s="15"/>
      <c r="L279" s="15"/>
    </row>
    <row r="280" spans="1:12" s="16" customFormat="1" ht="13.5" thickBot="1">
      <c r="A280" s="114"/>
      <c r="B280" s="108"/>
      <c r="C280" s="77" t="s">
        <v>6</v>
      </c>
      <c r="D280" s="75" t="s">
        <v>3</v>
      </c>
      <c r="E280" s="75" t="s">
        <v>117</v>
      </c>
      <c r="F280" s="17">
        <v>199</v>
      </c>
      <c r="G280" s="7">
        <v>362</v>
      </c>
      <c r="H280" s="18">
        <v>16</v>
      </c>
      <c r="I280" s="34">
        <f>H280*G280</f>
        <v>5792</v>
      </c>
      <c r="J280" s="110"/>
      <c r="K280" s="15"/>
      <c r="L280" s="15"/>
    </row>
    <row r="281" spans="1:10" s="16" customFormat="1" ht="13.5" thickBot="1">
      <c r="A281" s="114"/>
      <c r="B281" s="109"/>
      <c r="C281" s="95" t="s">
        <v>4</v>
      </c>
      <c r="D281" s="96"/>
      <c r="E281" s="97"/>
      <c r="F281" s="12">
        <f>SUM(F279:F280)</f>
        <v>201</v>
      </c>
      <c r="G281" s="12">
        <f>SUM(G279:G280)</f>
        <v>365</v>
      </c>
      <c r="H281" s="12"/>
      <c r="I281" s="37">
        <f>SUM(I279:I280)</f>
        <v>5840</v>
      </c>
      <c r="J281" s="110"/>
    </row>
    <row r="282" spans="1:10" s="16" customFormat="1" ht="12.75">
      <c r="A282" s="114"/>
      <c r="B282" s="100" t="s">
        <v>71</v>
      </c>
      <c r="C282" s="76" t="s">
        <v>5</v>
      </c>
      <c r="D282" s="72" t="s">
        <v>70</v>
      </c>
      <c r="E282" s="72" t="s">
        <v>116</v>
      </c>
      <c r="F282" s="6">
        <v>2</v>
      </c>
      <c r="G282" s="7"/>
      <c r="H282" s="18">
        <v>27</v>
      </c>
      <c r="I282" s="33">
        <f>F282*H282</f>
        <v>54</v>
      </c>
      <c r="J282" s="110"/>
    </row>
    <row r="283" spans="1:11" s="16" customFormat="1" ht="12.75">
      <c r="A283" s="114"/>
      <c r="B283" s="101"/>
      <c r="C283" s="77" t="s">
        <v>5</v>
      </c>
      <c r="D283" s="74" t="s">
        <v>1</v>
      </c>
      <c r="E283" s="74" t="s">
        <v>117</v>
      </c>
      <c r="F283" s="17">
        <v>14</v>
      </c>
      <c r="G283" s="7">
        <v>23</v>
      </c>
      <c r="H283" s="18">
        <v>16</v>
      </c>
      <c r="I283" s="34">
        <f>H283*G283</f>
        <v>368</v>
      </c>
      <c r="J283" s="110"/>
      <c r="K283" s="15"/>
    </row>
    <row r="284" spans="1:11" s="16" customFormat="1" ht="12.75">
      <c r="A284" s="114"/>
      <c r="B284" s="101"/>
      <c r="C284" s="77" t="s">
        <v>5</v>
      </c>
      <c r="D284" s="78" t="s">
        <v>2</v>
      </c>
      <c r="E284" s="74" t="s">
        <v>117</v>
      </c>
      <c r="F284" s="17">
        <v>6</v>
      </c>
      <c r="G284" s="7">
        <v>10</v>
      </c>
      <c r="H284" s="18">
        <v>16</v>
      </c>
      <c r="I284" s="34">
        <f>H284*G284</f>
        <v>160</v>
      </c>
      <c r="J284" s="110"/>
      <c r="K284" s="15"/>
    </row>
    <row r="285" spans="1:11" s="16" customFormat="1" ht="13.5" thickBot="1">
      <c r="A285" s="114"/>
      <c r="B285" s="101"/>
      <c r="C285" s="77" t="s">
        <v>5</v>
      </c>
      <c r="D285" s="75" t="s">
        <v>3</v>
      </c>
      <c r="E285" s="74" t="s">
        <v>117</v>
      </c>
      <c r="F285" s="17">
        <v>70</v>
      </c>
      <c r="G285" s="7">
        <v>127</v>
      </c>
      <c r="H285" s="18">
        <v>16</v>
      </c>
      <c r="I285" s="34">
        <f>H285*G285</f>
        <v>2032</v>
      </c>
      <c r="J285" s="110"/>
      <c r="K285" s="15"/>
    </row>
    <row r="286" spans="1:10" s="16" customFormat="1" ht="13.5" thickBot="1">
      <c r="A286" s="114"/>
      <c r="B286" s="102"/>
      <c r="C286" s="95" t="s">
        <v>4</v>
      </c>
      <c r="D286" s="96"/>
      <c r="E286" s="97"/>
      <c r="F286" s="24">
        <f>SUM(F282:F285)</f>
        <v>92</v>
      </c>
      <c r="G286" s="12">
        <f>SUM(G282:G285)</f>
        <v>160</v>
      </c>
      <c r="H286" s="12"/>
      <c r="I286" s="37">
        <f>SUM(I282:I285)</f>
        <v>2614</v>
      </c>
      <c r="J286" s="110"/>
    </row>
    <row r="287" spans="1:10" s="16" customFormat="1" ht="12.75">
      <c r="A287" s="114"/>
      <c r="B287" s="100" t="s">
        <v>72</v>
      </c>
      <c r="C287" s="76" t="s">
        <v>5</v>
      </c>
      <c r="D287" s="72" t="s">
        <v>70</v>
      </c>
      <c r="E287" s="72" t="s">
        <v>116</v>
      </c>
      <c r="F287" s="6">
        <v>2</v>
      </c>
      <c r="G287" s="7"/>
      <c r="H287" s="18">
        <v>27</v>
      </c>
      <c r="I287" s="33">
        <f>F287*H287</f>
        <v>54</v>
      </c>
      <c r="J287" s="110"/>
    </row>
    <row r="288" spans="1:11" s="16" customFormat="1" ht="12.75">
      <c r="A288" s="114"/>
      <c r="B288" s="101"/>
      <c r="C288" s="77" t="s">
        <v>5</v>
      </c>
      <c r="D288" s="74" t="s">
        <v>1</v>
      </c>
      <c r="E288" s="74" t="s">
        <v>117</v>
      </c>
      <c r="F288" s="17">
        <v>13</v>
      </c>
      <c r="G288" s="7">
        <v>22</v>
      </c>
      <c r="H288" s="18">
        <v>16</v>
      </c>
      <c r="I288" s="34">
        <f>H288*G288</f>
        <v>352</v>
      </c>
      <c r="J288" s="110"/>
      <c r="K288" s="15"/>
    </row>
    <row r="289" spans="1:11" s="16" customFormat="1" ht="12.75">
      <c r="A289" s="114"/>
      <c r="B289" s="101"/>
      <c r="C289" s="77" t="s">
        <v>5</v>
      </c>
      <c r="D289" s="78" t="s">
        <v>2</v>
      </c>
      <c r="E289" s="74" t="s">
        <v>117</v>
      </c>
      <c r="F289" s="17">
        <v>5</v>
      </c>
      <c r="G289" s="7">
        <v>8</v>
      </c>
      <c r="H289" s="18">
        <v>16</v>
      </c>
      <c r="I289" s="34">
        <f>H289*G289</f>
        <v>128</v>
      </c>
      <c r="J289" s="110"/>
      <c r="K289" s="15"/>
    </row>
    <row r="290" spans="1:11" s="16" customFormat="1" ht="13.5" thickBot="1">
      <c r="A290" s="114"/>
      <c r="B290" s="101"/>
      <c r="C290" s="77" t="s">
        <v>5</v>
      </c>
      <c r="D290" s="75" t="s">
        <v>3</v>
      </c>
      <c r="E290" s="74" t="s">
        <v>117</v>
      </c>
      <c r="F290" s="17">
        <v>64</v>
      </c>
      <c r="G290" s="7">
        <v>116</v>
      </c>
      <c r="H290" s="18">
        <v>16</v>
      </c>
      <c r="I290" s="34">
        <f>H290*G290</f>
        <v>1856</v>
      </c>
      <c r="J290" s="110"/>
      <c r="K290" s="15"/>
    </row>
    <row r="291" spans="1:10" s="16" customFormat="1" ht="13.5" thickBot="1">
      <c r="A291" s="114"/>
      <c r="B291" s="102"/>
      <c r="C291" s="95" t="s">
        <v>4</v>
      </c>
      <c r="D291" s="96"/>
      <c r="E291" s="97"/>
      <c r="F291" s="24">
        <f>SUM(F287:F290)</f>
        <v>84</v>
      </c>
      <c r="G291" s="12">
        <f>SUM(G287:G290)</f>
        <v>146</v>
      </c>
      <c r="H291" s="12"/>
      <c r="I291" s="37">
        <f>SUM(I287:I290)</f>
        <v>2390</v>
      </c>
      <c r="J291" s="110"/>
    </row>
    <row r="292" spans="1:10" s="16" customFormat="1" ht="12.75">
      <c r="A292" s="114"/>
      <c r="B292" s="100" t="s">
        <v>73</v>
      </c>
      <c r="C292" s="76" t="s">
        <v>5</v>
      </c>
      <c r="D292" s="72" t="s">
        <v>70</v>
      </c>
      <c r="E292" s="72" t="s">
        <v>116</v>
      </c>
      <c r="F292" s="6">
        <v>1</v>
      </c>
      <c r="G292" s="7"/>
      <c r="H292" s="18">
        <v>27</v>
      </c>
      <c r="I292" s="33">
        <f>F292*H292</f>
        <v>27</v>
      </c>
      <c r="J292" s="110"/>
    </row>
    <row r="293" spans="1:11" s="16" customFormat="1" ht="12.75">
      <c r="A293" s="114"/>
      <c r="B293" s="101"/>
      <c r="C293" s="77" t="s">
        <v>5</v>
      </c>
      <c r="D293" s="74" t="s">
        <v>1</v>
      </c>
      <c r="E293" s="74" t="s">
        <v>117</v>
      </c>
      <c r="F293" s="17">
        <v>5</v>
      </c>
      <c r="G293" s="7">
        <v>8</v>
      </c>
      <c r="H293" s="18">
        <v>16</v>
      </c>
      <c r="I293" s="34">
        <f>H293*G293</f>
        <v>128</v>
      </c>
      <c r="J293" s="110"/>
      <c r="K293" s="15"/>
    </row>
    <row r="294" spans="1:11" s="16" customFormat="1" ht="12.75">
      <c r="A294" s="114"/>
      <c r="B294" s="101"/>
      <c r="C294" s="77" t="s">
        <v>5</v>
      </c>
      <c r="D294" s="78" t="s">
        <v>2</v>
      </c>
      <c r="E294" s="74" t="s">
        <v>117</v>
      </c>
      <c r="F294" s="17">
        <v>2</v>
      </c>
      <c r="G294" s="7">
        <v>3</v>
      </c>
      <c r="H294" s="18">
        <v>16</v>
      </c>
      <c r="I294" s="34">
        <f>H294*G294</f>
        <v>48</v>
      </c>
      <c r="J294" s="110"/>
      <c r="K294" s="15"/>
    </row>
    <row r="295" spans="1:11" s="16" customFormat="1" ht="13.5" thickBot="1">
      <c r="A295" s="114"/>
      <c r="B295" s="101"/>
      <c r="C295" s="77" t="s">
        <v>5</v>
      </c>
      <c r="D295" s="75" t="s">
        <v>3</v>
      </c>
      <c r="E295" s="74" t="s">
        <v>117</v>
      </c>
      <c r="F295" s="17">
        <v>22</v>
      </c>
      <c r="G295" s="7">
        <v>40</v>
      </c>
      <c r="H295" s="18">
        <v>16</v>
      </c>
      <c r="I295" s="34">
        <f>H295*G295</f>
        <v>640</v>
      </c>
      <c r="J295" s="110"/>
      <c r="K295" s="15"/>
    </row>
    <row r="296" spans="1:10" s="16" customFormat="1" ht="13.5" thickBot="1">
      <c r="A296" s="114"/>
      <c r="B296" s="102"/>
      <c r="C296" s="95" t="s">
        <v>4</v>
      </c>
      <c r="D296" s="96"/>
      <c r="E296" s="97"/>
      <c r="F296" s="24">
        <f>SUM(F292:F295)</f>
        <v>30</v>
      </c>
      <c r="G296" s="12">
        <f>SUM(G292:G295)</f>
        <v>51</v>
      </c>
      <c r="H296" s="12"/>
      <c r="I296" s="37">
        <f>SUM(I292:I295)</f>
        <v>843</v>
      </c>
      <c r="J296" s="110"/>
    </row>
    <row r="297" spans="1:10" s="16" customFormat="1" ht="12.75">
      <c r="A297" s="114"/>
      <c r="B297" s="100" t="s">
        <v>74</v>
      </c>
      <c r="C297" s="76" t="s">
        <v>5</v>
      </c>
      <c r="D297" s="72" t="s">
        <v>70</v>
      </c>
      <c r="E297" s="72" t="s">
        <v>116</v>
      </c>
      <c r="F297" s="6">
        <v>2</v>
      </c>
      <c r="G297" s="7"/>
      <c r="H297" s="18">
        <v>27</v>
      </c>
      <c r="I297" s="33">
        <f>F297*H297</f>
        <v>54</v>
      </c>
      <c r="J297" s="110"/>
    </row>
    <row r="298" spans="1:11" s="16" customFormat="1" ht="12.75">
      <c r="A298" s="114"/>
      <c r="B298" s="101"/>
      <c r="C298" s="77" t="s">
        <v>5</v>
      </c>
      <c r="D298" s="74" t="s">
        <v>1</v>
      </c>
      <c r="E298" s="74" t="s">
        <v>117</v>
      </c>
      <c r="F298" s="17">
        <v>12</v>
      </c>
      <c r="G298" s="7">
        <v>20</v>
      </c>
      <c r="H298" s="18">
        <v>16</v>
      </c>
      <c r="I298" s="34">
        <f>H298*G298</f>
        <v>320</v>
      </c>
      <c r="J298" s="110"/>
      <c r="K298" s="15"/>
    </row>
    <row r="299" spans="1:11" s="16" customFormat="1" ht="12.75">
      <c r="A299" s="114"/>
      <c r="B299" s="101"/>
      <c r="C299" s="77" t="s">
        <v>5</v>
      </c>
      <c r="D299" s="78" t="s">
        <v>2</v>
      </c>
      <c r="E299" s="74" t="s">
        <v>117</v>
      </c>
      <c r="F299" s="17">
        <v>4</v>
      </c>
      <c r="G299" s="7">
        <v>7</v>
      </c>
      <c r="H299" s="18">
        <v>16</v>
      </c>
      <c r="I299" s="34">
        <f>H299*G299</f>
        <v>112</v>
      </c>
      <c r="J299" s="110"/>
      <c r="K299" s="15"/>
    </row>
    <row r="300" spans="1:11" s="16" customFormat="1" ht="13.5" thickBot="1">
      <c r="A300" s="114"/>
      <c r="B300" s="101"/>
      <c r="C300" s="77" t="s">
        <v>5</v>
      </c>
      <c r="D300" s="75" t="s">
        <v>3</v>
      </c>
      <c r="E300" s="74" t="s">
        <v>117</v>
      </c>
      <c r="F300" s="17">
        <v>58</v>
      </c>
      <c r="G300" s="7">
        <v>105</v>
      </c>
      <c r="H300" s="18">
        <v>16</v>
      </c>
      <c r="I300" s="34">
        <f>H300*G300</f>
        <v>1680</v>
      </c>
      <c r="J300" s="110"/>
      <c r="K300" s="15"/>
    </row>
    <row r="301" spans="1:10" s="16" customFormat="1" ht="13.5" thickBot="1">
      <c r="A301" s="114"/>
      <c r="B301" s="102"/>
      <c r="C301" s="95" t="s">
        <v>4</v>
      </c>
      <c r="D301" s="96"/>
      <c r="E301" s="97"/>
      <c r="F301" s="24">
        <f>SUM(F297:F300)</f>
        <v>76</v>
      </c>
      <c r="G301" s="12">
        <f>SUM(G297:G300)</f>
        <v>132</v>
      </c>
      <c r="H301" s="12"/>
      <c r="I301" s="37">
        <f>SUM(I297:I300)</f>
        <v>2166</v>
      </c>
      <c r="J301" s="110"/>
    </row>
    <row r="302" spans="1:10" s="16" customFormat="1" ht="12.75">
      <c r="A302" s="114"/>
      <c r="B302" s="100" t="s">
        <v>75</v>
      </c>
      <c r="C302" s="76" t="s">
        <v>5</v>
      </c>
      <c r="D302" s="72" t="s">
        <v>70</v>
      </c>
      <c r="E302" s="72" t="s">
        <v>116</v>
      </c>
      <c r="F302" s="6">
        <v>3</v>
      </c>
      <c r="G302" s="7"/>
      <c r="H302" s="18">
        <v>27</v>
      </c>
      <c r="I302" s="33">
        <f>F302*H302</f>
        <v>81</v>
      </c>
      <c r="J302" s="110"/>
    </row>
    <row r="303" spans="1:11" s="16" customFormat="1" ht="12.75">
      <c r="A303" s="114"/>
      <c r="B303" s="101"/>
      <c r="C303" s="77" t="s">
        <v>5</v>
      </c>
      <c r="D303" s="74" t="s">
        <v>1</v>
      </c>
      <c r="E303" s="74" t="s">
        <v>117</v>
      </c>
      <c r="F303" s="17">
        <v>21</v>
      </c>
      <c r="G303" s="7">
        <v>35</v>
      </c>
      <c r="H303" s="18">
        <v>16</v>
      </c>
      <c r="I303" s="34">
        <f>H303*G303</f>
        <v>560</v>
      </c>
      <c r="J303" s="110"/>
      <c r="K303" s="15"/>
    </row>
    <row r="304" spans="1:11" s="16" customFormat="1" ht="12.75">
      <c r="A304" s="114"/>
      <c r="B304" s="101"/>
      <c r="C304" s="77" t="s">
        <v>5</v>
      </c>
      <c r="D304" s="78" t="s">
        <v>2</v>
      </c>
      <c r="E304" s="74" t="s">
        <v>117</v>
      </c>
      <c r="F304" s="17">
        <v>8</v>
      </c>
      <c r="G304" s="7">
        <v>13</v>
      </c>
      <c r="H304" s="18">
        <v>16</v>
      </c>
      <c r="I304" s="34">
        <f>H304*G304</f>
        <v>208</v>
      </c>
      <c r="J304" s="110"/>
      <c r="K304" s="15"/>
    </row>
    <row r="305" spans="1:11" s="16" customFormat="1" ht="13.5" thickBot="1">
      <c r="A305" s="114"/>
      <c r="B305" s="101"/>
      <c r="C305" s="77" t="s">
        <v>5</v>
      </c>
      <c r="D305" s="75" t="s">
        <v>3</v>
      </c>
      <c r="E305" s="74" t="s">
        <v>117</v>
      </c>
      <c r="F305" s="17">
        <v>102</v>
      </c>
      <c r="G305" s="7">
        <v>185</v>
      </c>
      <c r="H305" s="18">
        <v>16</v>
      </c>
      <c r="I305" s="34">
        <f>H305*G305</f>
        <v>2960</v>
      </c>
      <c r="J305" s="110"/>
      <c r="K305" s="15"/>
    </row>
    <row r="306" spans="1:10" s="16" customFormat="1" ht="13.5" thickBot="1">
      <c r="A306" s="114"/>
      <c r="B306" s="102"/>
      <c r="C306" s="95" t="s">
        <v>4</v>
      </c>
      <c r="D306" s="96"/>
      <c r="E306" s="97"/>
      <c r="F306" s="24">
        <f>SUM(F302:F305)</f>
        <v>134</v>
      </c>
      <c r="G306" s="12">
        <f>SUM(G302:G305)</f>
        <v>233</v>
      </c>
      <c r="H306" s="12"/>
      <c r="I306" s="37">
        <f>SUM(I302:I305)</f>
        <v>3809</v>
      </c>
      <c r="J306" s="110"/>
    </row>
    <row r="307" spans="1:10" s="16" customFormat="1" ht="12.75">
      <c r="A307" s="114"/>
      <c r="B307" s="100" t="s">
        <v>76</v>
      </c>
      <c r="C307" s="76" t="s">
        <v>5</v>
      </c>
      <c r="D307" s="72" t="s">
        <v>70</v>
      </c>
      <c r="E307" s="72" t="s">
        <v>116</v>
      </c>
      <c r="F307" s="6">
        <v>2</v>
      </c>
      <c r="G307" s="7"/>
      <c r="H307" s="18">
        <v>27</v>
      </c>
      <c r="I307" s="33">
        <f>F307*H307</f>
        <v>54</v>
      </c>
      <c r="J307" s="110"/>
    </row>
    <row r="308" spans="1:11" s="16" customFormat="1" ht="12.75">
      <c r="A308" s="114"/>
      <c r="B308" s="101"/>
      <c r="C308" s="77" t="s">
        <v>5</v>
      </c>
      <c r="D308" s="74" t="s">
        <v>1</v>
      </c>
      <c r="E308" s="74" t="s">
        <v>117</v>
      </c>
      <c r="F308" s="17">
        <v>10</v>
      </c>
      <c r="G308" s="7">
        <v>17</v>
      </c>
      <c r="H308" s="18">
        <v>16</v>
      </c>
      <c r="I308" s="34">
        <f>H308*G308</f>
        <v>272</v>
      </c>
      <c r="J308" s="110"/>
      <c r="K308" s="15"/>
    </row>
    <row r="309" spans="1:11" s="16" customFormat="1" ht="12.75">
      <c r="A309" s="114"/>
      <c r="B309" s="101"/>
      <c r="C309" s="77" t="s">
        <v>5</v>
      </c>
      <c r="D309" s="78" t="s">
        <v>2</v>
      </c>
      <c r="E309" s="74" t="s">
        <v>117</v>
      </c>
      <c r="F309" s="17">
        <v>4</v>
      </c>
      <c r="G309" s="7">
        <v>7</v>
      </c>
      <c r="H309" s="18">
        <v>16</v>
      </c>
      <c r="I309" s="34">
        <f>H309*G309</f>
        <v>112</v>
      </c>
      <c r="J309" s="110"/>
      <c r="K309" s="15"/>
    </row>
    <row r="310" spans="1:11" s="16" customFormat="1" ht="13.5" thickBot="1">
      <c r="A310" s="114"/>
      <c r="B310" s="101"/>
      <c r="C310" s="77" t="s">
        <v>5</v>
      </c>
      <c r="D310" s="75" t="s">
        <v>3</v>
      </c>
      <c r="E310" s="74" t="s">
        <v>117</v>
      </c>
      <c r="F310" s="17">
        <v>51</v>
      </c>
      <c r="G310" s="7">
        <v>93</v>
      </c>
      <c r="H310" s="18">
        <v>16</v>
      </c>
      <c r="I310" s="34">
        <f>H310*G310</f>
        <v>1488</v>
      </c>
      <c r="J310" s="110"/>
      <c r="K310" s="15"/>
    </row>
    <row r="311" spans="1:10" s="16" customFormat="1" ht="13.5" thickBot="1">
      <c r="A311" s="114"/>
      <c r="B311" s="102"/>
      <c r="C311" s="95" t="s">
        <v>4</v>
      </c>
      <c r="D311" s="96"/>
      <c r="E311" s="97"/>
      <c r="F311" s="24">
        <f>SUM(F307:F310)</f>
        <v>67</v>
      </c>
      <c r="G311" s="12">
        <f>SUM(G307:G310)</f>
        <v>117</v>
      </c>
      <c r="H311" s="12"/>
      <c r="I311" s="37">
        <f>SUM(I307:I310)</f>
        <v>1926</v>
      </c>
      <c r="J311" s="110"/>
    </row>
    <row r="312" spans="1:11" s="16" customFormat="1" ht="12.75">
      <c r="A312" s="114"/>
      <c r="B312" s="101" t="s">
        <v>77</v>
      </c>
      <c r="C312" s="77" t="s">
        <v>5</v>
      </c>
      <c r="D312" s="74" t="s">
        <v>1</v>
      </c>
      <c r="E312" s="74" t="s">
        <v>117</v>
      </c>
      <c r="F312" s="17">
        <v>1</v>
      </c>
      <c r="G312" s="7">
        <v>2</v>
      </c>
      <c r="H312" s="18">
        <v>16</v>
      </c>
      <c r="I312" s="34">
        <f>H312*G312</f>
        <v>32</v>
      </c>
      <c r="J312" s="110"/>
      <c r="K312" s="15"/>
    </row>
    <row r="313" spans="1:11" s="16" customFormat="1" ht="13.5" thickBot="1">
      <c r="A313" s="114"/>
      <c r="B313" s="101"/>
      <c r="C313" s="77" t="s">
        <v>5</v>
      </c>
      <c r="D313" s="75" t="s">
        <v>3</v>
      </c>
      <c r="E313" s="75" t="s">
        <v>117</v>
      </c>
      <c r="F313" s="17">
        <v>3</v>
      </c>
      <c r="G313" s="7">
        <v>5</v>
      </c>
      <c r="H313" s="18">
        <v>16</v>
      </c>
      <c r="I313" s="34">
        <f>H313*G313</f>
        <v>80</v>
      </c>
      <c r="J313" s="110"/>
      <c r="K313" s="15"/>
    </row>
    <row r="314" spans="1:10" s="16" customFormat="1" ht="13.5" thickBot="1">
      <c r="A314" s="114"/>
      <c r="B314" s="102"/>
      <c r="C314" s="95" t="s">
        <v>4</v>
      </c>
      <c r="D314" s="96"/>
      <c r="E314" s="97"/>
      <c r="F314" s="24">
        <f>SUM(F312:F313)</f>
        <v>4</v>
      </c>
      <c r="G314" s="12">
        <f>SUM(G312:G313)</f>
        <v>7</v>
      </c>
      <c r="H314" s="12"/>
      <c r="I314" s="37">
        <f>SUM(I312:I313)</f>
        <v>112</v>
      </c>
      <c r="J314" s="110"/>
    </row>
    <row r="315" spans="1:11" s="16" customFormat="1" ht="13.5" thickBot="1">
      <c r="A315" s="114"/>
      <c r="B315" s="101" t="s">
        <v>78</v>
      </c>
      <c r="C315" s="77" t="s">
        <v>5</v>
      </c>
      <c r="D315" s="75" t="s">
        <v>3</v>
      </c>
      <c r="E315" s="75" t="s">
        <v>117</v>
      </c>
      <c r="F315" s="17">
        <v>10</v>
      </c>
      <c r="G315" s="7">
        <v>18</v>
      </c>
      <c r="H315" s="18">
        <v>16</v>
      </c>
      <c r="I315" s="34">
        <f>H315*G315</f>
        <v>288</v>
      </c>
      <c r="J315" s="110"/>
      <c r="K315" s="15"/>
    </row>
    <row r="316" spans="1:10" s="16" customFormat="1" ht="13.5" thickBot="1">
      <c r="A316" s="114"/>
      <c r="B316" s="102"/>
      <c r="C316" s="95" t="s">
        <v>4</v>
      </c>
      <c r="D316" s="96"/>
      <c r="E316" s="97"/>
      <c r="F316" s="24">
        <f>SUM(F315:F315)</f>
        <v>10</v>
      </c>
      <c r="G316" s="12">
        <f>SUM(G315:G315)</f>
        <v>18</v>
      </c>
      <c r="H316" s="12"/>
      <c r="I316" s="37">
        <f>SUM(I315:I315)</f>
        <v>288</v>
      </c>
      <c r="J316" s="110"/>
    </row>
    <row r="317" spans="1:11" s="16" customFormat="1" ht="13.5" thickBot="1">
      <c r="A317" s="114"/>
      <c r="B317" s="101" t="s">
        <v>79</v>
      </c>
      <c r="C317" s="77" t="s">
        <v>5</v>
      </c>
      <c r="D317" s="75" t="s">
        <v>3</v>
      </c>
      <c r="E317" s="75" t="s">
        <v>117</v>
      </c>
      <c r="F317" s="17">
        <v>5</v>
      </c>
      <c r="G317" s="7">
        <v>9</v>
      </c>
      <c r="H317" s="18">
        <v>16</v>
      </c>
      <c r="I317" s="34">
        <f>H317*G317</f>
        <v>144</v>
      </c>
      <c r="J317" s="110"/>
      <c r="K317" s="15"/>
    </row>
    <row r="318" spans="1:10" s="16" customFormat="1" ht="13.5" thickBot="1">
      <c r="A318" s="114"/>
      <c r="B318" s="102"/>
      <c r="C318" s="95" t="s">
        <v>4</v>
      </c>
      <c r="D318" s="96"/>
      <c r="E318" s="97"/>
      <c r="F318" s="24">
        <f>SUM(F317:F317)</f>
        <v>5</v>
      </c>
      <c r="G318" s="12">
        <f>SUM(G317:G317)</f>
        <v>9</v>
      </c>
      <c r="H318" s="12"/>
      <c r="I318" s="37">
        <f>SUM(I317:I317)</f>
        <v>144</v>
      </c>
      <c r="J318" s="110"/>
    </row>
    <row r="319" spans="1:11" s="16" customFormat="1" ht="12.75">
      <c r="A319" s="114"/>
      <c r="B319" s="101" t="s">
        <v>80</v>
      </c>
      <c r="C319" s="77" t="s">
        <v>5</v>
      </c>
      <c r="D319" s="74" t="s">
        <v>1</v>
      </c>
      <c r="E319" s="74" t="s">
        <v>117</v>
      </c>
      <c r="F319" s="17">
        <v>1</v>
      </c>
      <c r="G319" s="7">
        <v>2</v>
      </c>
      <c r="H319" s="18">
        <v>16</v>
      </c>
      <c r="I319" s="34">
        <f>H319*G319</f>
        <v>32</v>
      </c>
      <c r="J319" s="110"/>
      <c r="K319" s="15"/>
    </row>
    <row r="320" spans="1:11" s="16" customFormat="1" ht="13.5" thickBot="1">
      <c r="A320" s="114"/>
      <c r="B320" s="101"/>
      <c r="C320" s="77" t="s">
        <v>5</v>
      </c>
      <c r="D320" s="75" t="s">
        <v>3</v>
      </c>
      <c r="E320" s="75" t="s">
        <v>117</v>
      </c>
      <c r="F320" s="17">
        <v>6</v>
      </c>
      <c r="G320" s="7">
        <v>11</v>
      </c>
      <c r="H320" s="18">
        <v>16</v>
      </c>
      <c r="I320" s="34">
        <f>H320*G320</f>
        <v>176</v>
      </c>
      <c r="J320" s="110"/>
      <c r="K320" s="15"/>
    </row>
    <row r="321" spans="1:10" s="16" customFormat="1" ht="13.5" thickBot="1">
      <c r="A321" s="114"/>
      <c r="B321" s="102"/>
      <c r="C321" s="95" t="s">
        <v>4</v>
      </c>
      <c r="D321" s="96"/>
      <c r="E321" s="97"/>
      <c r="F321" s="24">
        <f>SUM(F319:F320)</f>
        <v>7</v>
      </c>
      <c r="G321" s="12">
        <f>SUM(G319:G320)</f>
        <v>13</v>
      </c>
      <c r="H321" s="12"/>
      <c r="I321" s="37">
        <f>SUM(I319:I320)</f>
        <v>208</v>
      </c>
      <c r="J321" s="110"/>
    </row>
    <row r="322" spans="1:11" s="16" customFormat="1" ht="13.5" thickBot="1">
      <c r="A322" s="114"/>
      <c r="B322" s="101" t="s">
        <v>81</v>
      </c>
      <c r="C322" s="77" t="s">
        <v>5</v>
      </c>
      <c r="D322" s="75" t="s">
        <v>3</v>
      </c>
      <c r="E322" s="75" t="s">
        <v>117</v>
      </c>
      <c r="F322" s="17">
        <v>5</v>
      </c>
      <c r="G322" s="7">
        <v>9</v>
      </c>
      <c r="H322" s="18">
        <v>16</v>
      </c>
      <c r="I322" s="34">
        <f>H322*G322</f>
        <v>144</v>
      </c>
      <c r="J322" s="110"/>
      <c r="K322" s="15"/>
    </row>
    <row r="323" spans="1:10" s="16" customFormat="1" ht="13.5" thickBot="1">
      <c r="A323" s="114"/>
      <c r="B323" s="102"/>
      <c r="C323" s="95" t="s">
        <v>4</v>
      </c>
      <c r="D323" s="96"/>
      <c r="E323" s="97"/>
      <c r="F323" s="24">
        <f>SUM(F322:F322)</f>
        <v>5</v>
      </c>
      <c r="G323" s="12">
        <f>SUM(G322:G322)</f>
        <v>9</v>
      </c>
      <c r="H323" s="12"/>
      <c r="I323" s="37">
        <f>SUM(I322:I322)</f>
        <v>144</v>
      </c>
      <c r="J323" s="110"/>
    </row>
    <row r="324" spans="1:11" s="16" customFormat="1" ht="12.75">
      <c r="A324" s="114"/>
      <c r="B324" s="101" t="s">
        <v>82</v>
      </c>
      <c r="C324" s="77" t="s">
        <v>5</v>
      </c>
      <c r="D324" s="74" t="s">
        <v>1</v>
      </c>
      <c r="E324" s="74" t="s">
        <v>117</v>
      </c>
      <c r="F324" s="17">
        <v>11</v>
      </c>
      <c r="G324" s="7">
        <v>18</v>
      </c>
      <c r="H324" s="18">
        <v>16</v>
      </c>
      <c r="I324" s="34">
        <f>H324*G324</f>
        <v>288</v>
      </c>
      <c r="J324" s="110"/>
      <c r="K324" s="15"/>
    </row>
    <row r="325" spans="1:11" s="16" customFormat="1" ht="12.75">
      <c r="A325" s="114"/>
      <c r="B325" s="101"/>
      <c r="C325" s="77" t="s">
        <v>5</v>
      </c>
      <c r="D325" s="78" t="s">
        <v>2</v>
      </c>
      <c r="E325" s="74" t="s">
        <v>117</v>
      </c>
      <c r="F325" s="17">
        <v>6</v>
      </c>
      <c r="G325" s="7">
        <v>10</v>
      </c>
      <c r="H325" s="18">
        <v>16</v>
      </c>
      <c r="I325" s="34">
        <f>H325*G325</f>
        <v>160</v>
      </c>
      <c r="J325" s="110"/>
      <c r="K325" s="15"/>
    </row>
    <row r="326" spans="1:11" s="16" customFormat="1" ht="13.5" thickBot="1">
      <c r="A326" s="114"/>
      <c r="B326" s="101"/>
      <c r="C326" s="77" t="s">
        <v>5</v>
      </c>
      <c r="D326" s="75" t="s">
        <v>3</v>
      </c>
      <c r="E326" s="74" t="s">
        <v>117</v>
      </c>
      <c r="F326" s="17">
        <v>48</v>
      </c>
      <c r="G326" s="7">
        <v>87</v>
      </c>
      <c r="H326" s="18">
        <v>16</v>
      </c>
      <c r="I326" s="34">
        <f>H326*G326</f>
        <v>1392</v>
      </c>
      <c r="J326" s="110"/>
      <c r="K326" s="15"/>
    </row>
    <row r="327" spans="1:10" s="16" customFormat="1" ht="13.5" thickBot="1">
      <c r="A327" s="114"/>
      <c r="B327" s="102"/>
      <c r="C327" s="95" t="s">
        <v>4</v>
      </c>
      <c r="D327" s="96"/>
      <c r="E327" s="96"/>
      <c r="F327" s="24">
        <f>SUM(F324:F326)</f>
        <v>65</v>
      </c>
      <c r="G327" s="12">
        <f>SUM(G324:G326)</f>
        <v>115</v>
      </c>
      <c r="H327" s="12"/>
      <c r="I327" s="37">
        <f>SUM(I324:I326)</f>
        <v>1840</v>
      </c>
      <c r="J327" s="110"/>
    </row>
    <row r="328" spans="1:11" s="16" customFormat="1" ht="12.75">
      <c r="A328" s="114"/>
      <c r="B328" s="101" t="s">
        <v>83</v>
      </c>
      <c r="C328" s="77" t="s">
        <v>5</v>
      </c>
      <c r="D328" s="74" t="s">
        <v>1</v>
      </c>
      <c r="E328" s="74" t="s">
        <v>117</v>
      </c>
      <c r="F328" s="17">
        <v>2</v>
      </c>
      <c r="G328" s="7">
        <v>3</v>
      </c>
      <c r="H328" s="18">
        <v>16</v>
      </c>
      <c r="I328" s="34">
        <f>H328*G328</f>
        <v>48</v>
      </c>
      <c r="J328" s="110"/>
      <c r="K328" s="15"/>
    </row>
    <row r="329" spans="1:11" s="16" customFormat="1" ht="12.75">
      <c r="A329" s="114"/>
      <c r="B329" s="101"/>
      <c r="C329" s="77" t="s">
        <v>5</v>
      </c>
      <c r="D329" s="78" t="s">
        <v>2</v>
      </c>
      <c r="E329" s="74" t="s">
        <v>117</v>
      </c>
      <c r="F329" s="17">
        <v>3</v>
      </c>
      <c r="G329" s="7">
        <v>5</v>
      </c>
      <c r="H329" s="18">
        <v>16</v>
      </c>
      <c r="I329" s="34">
        <f>H329*G329</f>
        <v>80</v>
      </c>
      <c r="J329" s="110"/>
      <c r="K329" s="15"/>
    </row>
    <row r="330" spans="1:11" s="16" customFormat="1" ht="13.5" thickBot="1">
      <c r="A330" s="114"/>
      <c r="B330" s="101"/>
      <c r="C330" s="77" t="s">
        <v>5</v>
      </c>
      <c r="D330" s="75" t="s">
        <v>3</v>
      </c>
      <c r="E330" s="74" t="s">
        <v>117</v>
      </c>
      <c r="F330" s="17">
        <v>28</v>
      </c>
      <c r="G330" s="7">
        <v>51</v>
      </c>
      <c r="H330" s="18">
        <v>16</v>
      </c>
      <c r="I330" s="34">
        <f>H330*G330</f>
        <v>816</v>
      </c>
      <c r="J330" s="110"/>
      <c r="K330" s="15"/>
    </row>
    <row r="331" spans="1:10" s="16" customFormat="1" ht="13.5" thickBot="1">
      <c r="A331" s="114"/>
      <c r="B331" s="102"/>
      <c r="C331" s="95" t="s">
        <v>4</v>
      </c>
      <c r="D331" s="96"/>
      <c r="E331" s="97"/>
      <c r="F331" s="24">
        <f>SUM(F328:F330)</f>
        <v>33</v>
      </c>
      <c r="G331" s="12">
        <f>SUM(G328:G330)</f>
        <v>59</v>
      </c>
      <c r="H331" s="12"/>
      <c r="I331" s="37">
        <f>SUM(I328:I330)</f>
        <v>944</v>
      </c>
      <c r="J331" s="110"/>
    </row>
    <row r="332" spans="1:10" s="16" customFormat="1" ht="12.75">
      <c r="A332" s="114"/>
      <c r="B332" s="100" t="s">
        <v>84</v>
      </c>
      <c r="C332" s="76" t="s">
        <v>5</v>
      </c>
      <c r="D332" s="72" t="s">
        <v>70</v>
      </c>
      <c r="E332" s="72" t="s">
        <v>116</v>
      </c>
      <c r="F332" s="6">
        <v>4</v>
      </c>
      <c r="G332" s="7"/>
      <c r="H332" s="18">
        <v>27</v>
      </c>
      <c r="I332" s="33">
        <f>F332*H332</f>
        <v>108</v>
      </c>
      <c r="J332" s="110"/>
    </row>
    <row r="333" spans="1:11" s="16" customFormat="1" ht="12.75">
      <c r="A333" s="114"/>
      <c r="B333" s="101"/>
      <c r="C333" s="77" t="s">
        <v>5</v>
      </c>
      <c r="D333" s="74" t="s">
        <v>1</v>
      </c>
      <c r="E333" s="74" t="s">
        <v>117</v>
      </c>
      <c r="F333" s="17">
        <v>26</v>
      </c>
      <c r="G333" s="7">
        <v>43</v>
      </c>
      <c r="H333" s="18">
        <v>16</v>
      </c>
      <c r="I333" s="34">
        <f>H333*G333</f>
        <v>688</v>
      </c>
      <c r="J333" s="110"/>
      <c r="K333" s="15"/>
    </row>
    <row r="334" spans="1:11" s="16" customFormat="1" ht="12.75">
      <c r="A334" s="114"/>
      <c r="B334" s="101"/>
      <c r="C334" s="77" t="s">
        <v>5</v>
      </c>
      <c r="D334" s="78" t="s">
        <v>2</v>
      </c>
      <c r="E334" s="74" t="s">
        <v>117</v>
      </c>
      <c r="F334" s="17">
        <v>10</v>
      </c>
      <c r="G334" s="7">
        <v>17</v>
      </c>
      <c r="H334" s="18">
        <v>16</v>
      </c>
      <c r="I334" s="34">
        <f>H334*G334</f>
        <v>272</v>
      </c>
      <c r="J334" s="110"/>
      <c r="K334" s="15"/>
    </row>
    <row r="335" spans="1:11" s="16" customFormat="1" ht="13.5" thickBot="1">
      <c r="A335" s="114"/>
      <c r="B335" s="101"/>
      <c r="C335" s="77" t="s">
        <v>5</v>
      </c>
      <c r="D335" s="75" t="s">
        <v>3</v>
      </c>
      <c r="E335" s="74" t="s">
        <v>117</v>
      </c>
      <c r="F335" s="17">
        <v>128</v>
      </c>
      <c r="G335" s="7">
        <v>233</v>
      </c>
      <c r="H335" s="18">
        <v>16</v>
      </c>
      <c r="I335" s="34">
        <f>H335*G335</f>
        <v>3728</v>
      </c>
      <c r="J335" s="110"/>
      <c r="K335" s="15"/>
    </row>
    <row r="336" spans="1:10" s="16" customFormat="1" ht="13.5" thickBot="1">
      <c r="A336" s="114"/>
      <c r="B336" s="102"/>
      <c r="C336" s="95" t="s">
        <v>4</v>
      </c>
      <c r="D336" s="96"/>
      <c r="E336" s="97"/>
      <c r="F336" s="24">
        <f>SUM(F332:F335)</f>
        <v>168</v>
      </c>
      <c r="G336" s="21">
        <f>SUM(G332:G335)</f>
        <v>293</v>
      </c>
      <c r="H336" s="12"/>
      <c r="I336" s="37">
        <f>SUM(I332:I335)</f>
        <v>4796</v>
      </c>
      <c r="J336" s="110"/>
    </row>
    <row r="337" spans="1:11" s="16" customFormat="1" ht="12.75">
      <c r="A337" s="114"/>
      <c r="B337" s="101" t="s">
        <v>98</v>
      </c>
      <c r="C337" s="77" t="s">
        <v>6</v>
      </c>
      <c r="D337" s="74" t="s">
        <v>1</v>
      </c>
      <c r="E337" s="74" t="s">
        <v>117</v>
      </c>
      <c r="F337" s="17">
        <v>10</v>
      </c>
      <c r="G337" s="7">
        <v>17</v>
      </c>
      <c r="H337" s="18">
        <v>16</v>
      </c>
      <c r="I337" s="34">
        <f>H337*G337</f>
        <v>272</v>
      </c>
      <c r="J337" s="110"/>
      <c r="K337" s="15"/>
    </row>
    <row r="338" spans="1:11" s="16" customFormat="1" ht="13.5" thickBot="1">
      <c r="A338" s="114"/>
      <c r="B338" s="101"/>
      <c r="C338" s="77" t="s">
        <v>6</v>
      </c>
      <c r="D338" s="75" t="s">
        <v>3</v>
      </c>
      <c r="E338" s="75" t="s">
        <v>117</v>
      </c>
      <c r="F338" s="17">
        <v>58</v>
      </c>
      <c r="G338" s="7">
        <v>105</v>
      </c>
      <c r="H338" s="18">
        <v>16</v>
      </c>
      <c r="I338" s="34">
        <f>H338*G338</f>
        <v>1680</v>
      </c>
      <c r="J338" s="110"/>
      <c r="K338" s="15"/>
    </row>
    <row r="339" spans="1:10" s="16" customFormat="1" ht="13.5" thickBot="1">
      <c r="A339" s="114"/>
      <c r="B339" s="102"/>
      <c r="C339" s="95" t="s">
        <v>4</v>
      </c>
      <c r="D339" s="96"/>
      <c r="E339" s="97"/>
      <c r="F339" s="24">
        <f>SUM(F337:F338)</f>
        <v>68</v>
      </c>
      <c r="G339" s="12">
        <f>SUM(G337:G338)</f>
        <v>122</v>
      </c>
      <c r="H339" s="12"/>
      <c r="I339" s="37">
        <f>SUM(I337:I338)</f>
        <v>1952</v>
      </c>
      <c r="J339" s="110"/>
    </row>
    <row r="340" spans="1:11" s="16" customFormat="1" ht="13.5" thickBot="1">
      <c r="A340" s="114"/>
      <c r="B340" s="101" t="s">
        <v>99</v>
      </c>
      <c r="C340" s="77" t="s">
        <v>6</v>
      </c>
      <c r="D340" s="75" t="s">
        <v>3</v>
      </c>
      <c r="E340" s="75" t="s">
        <v>117</v>
      </c>
      <c r="F340" s="17">
        <v>23</v>
      </c>
      <c r="G340" s="7">
        <v>42</v>
      </c>
      <c r="H340" s="18">
        <v>16</v>
      </c>
      <c r="I340" s="34">
        <f>H340*G340</f>
        <v>672</v>
      </c>
      <c r="J340" s="110"/>
      <c r="K340" s="15"/>
    </row>
    <row r="341" spans="1:10" s="16" customFormat="1" ht="13.5" thickBot="1">
      <c r="A341" s="114"/>
      <c r="B341" s="102"/>
      <c r="C341" s="95" t="s">
        <v>4</v>
      </c>
      <c r="D341" s="96"/>
      <c r="E341" s="97"/>
      <c r="F341" s="24">
        <f>SUM(F340:F340)</f>
        <v>23</v>
      </c>
      <c r="G341" s="12">
        <f>SUM(G340:G340)</f>
        <v>42</v>
      </c>
      <c r="H341" s="12"/>
      <c r="I341" s="37">
        <f>SUM(I340:I340)</f>
        <v>672</v>
      </c>
      <c r="J341" s="110"/>
    </row>
    <row r="342" spans="1:11" s="16" customFormat="1" ht="12.75">
      <c r="A342" s="114"/>
      <c r="B342" s="101" t="s">
        <v>100</v>
      </c>
      <c r="C342" s="77" t="s">
        <v>6</v>
      </c>
      <c r="D342" s="74" t="s">
        <v>1</v>
      </c>
      <c r="E342" s="74" t="s">
        <v>117</v>
      </c>
      <c r="F342" s="17">
        <v>11</v>
      </c>
      <c r="G342" s="7">
        <v>18</v>
      </c>
      <c r="H342" s="18">
        <v>16</v>
      </c>
      <c r="I342" s="34">
        <f>H342*G342</f>
        <v>288</v>
      </c>
      <c r="J342" s="110"/>
      <c r="K342" s="15"/>
    </row>
    <row r="343" spans="1:11" s="16" customFormat="1" ht="12.75">
      <c r="A343" s="114"/>
      <c r="B343" s="101"/>
      <c r="C343" s="77" t="s">
        <v>6</v>
      </c>
      <c r="D343" s="79" t="s">
        <v>3</v>
      </c>
      <c r="E343" s="74" t="s">
        <v>117</v>
      </c>
      <c r="F343" s="17">
        <v>55</v>
      </c>
      <c r="G343" s="7">
        <v>100</v>
      </c>
      <c r="H343" s="18">
        <v>16</v>
      </c>
      <c r="I343" s="34">
        <f>H343*G343</f>
        <v>1600</v>
      </c>
      <c r="J343" s="110"/>
      <c r="K343" s="15"/>
    </row>
    <row r="344" spans="1:11" s="16" customFormat="1" ht="12.75">
      <c r="A344" s="114"/>
      <c r="B344" s="101"/>
      <c r="C344" s="77" t="s">
        <v>7</v>
      </c>
      <c r="D344" s="74" t="s">
        <v>1</v>
      </c>
      <c r="E344" s="74" t="s">
        <v>117</v>
      </c>
      <c r="F344" s="17">
        <v>4</v>
      </c>
      <c r="G344" s="7">
        <v>7</v>
      </c>
      <c r="H344" s="18">
        <v>16</v>
      </c>
      <c r="I344" s="34">
        <f>H344*G344</f>
        <v>112</v>
      </c>
      <c r="J344" s="110"/>
      <c r="K344" s="15"/>
    </row>
    <row r="345" spans="1:11" s="16" customFormat="1" ht="13.5" thickBot="1">
      <c r="A345" s="114"/>
      <c r="B345" s="101"/>
      <c r="C345" s="77" t="s">
        <v>7</v>
      </c>
      <c r="D345" s="75" t="s">
        <v>3</v>
      </c>
      <c r="E345" s="94" t="s">
        <v>117</v>
      </c>
      <c r="F345" s="44">
        <v>11</v>
      </c>
      <c r="G345" s="45">
        <v>20</v>
      </c>
      <c r="H345" s="46">
        <v>16</v>
      </c>
      <c r="I345" s="55">
        <f>H345*G345</f>
        <v>320</v>
      </c>
      <c r="J345" s="110"/>
      <c r="K345" s="15"/>
    </row>
    <row r="346" spans="1:10" s="16" customFormat="1" ht="13.5" thickBot="1">
      <c r="A346" s="114"/>
      <c r="B346" s="102"/>
      <c r="C346" s="95" t="s">
        <v>4</v>
      </c>
      <c r="D346" s="96"/>
      <c r="E346" s="97"/>
      <c r="F346" s="24">
        <f>SUM(F342:F345)</f>
        <v>81</v>
      </c>
      <c r="G346" s="21">
        <f>SUM(G342:G345)</f>
        <v>145</v>
      </c>
      <c r="H346" s="12"/>
      <c r="I346" s="37">
        <f>SUM(I342:I345)</f>
        <v>2320</v>
      </c>
      <c r="J346" s="110"/>
    </row>
    <row r="347" spans="1:11" s="16" customFormat="1" ht="12.75">
      <c r="A347" s="114"/>
      <c r="B347" s="101" t="s">
        <v>101</v>
      </c>
      <c r="C347" s="77" t="s">
        <v>6</v>
      </c>
      <c r="D347" s="74" t="s">
        <v>1</v>
      </c>
      <c r="E347" s="74" t="s">
        <v>117</v>
      </c>
      <c r="F347" s="17">
        <v>6</v>
      </c>
      <c r="G347" s="7">
        <v>10</v>
      </c>
      <c r="H347" s="18">
        <v>16</v>
      </c>
      <c r="I347" s="34">
        <f>H347*G347</f>
        <v>160</v>
      </c>
      <c r="J347" s="110"/>
      <c r="K347" s="15"/>
    </row>
    <row r="348" spans="1:11" s="16" customFormat="1" ht="12.75">
      <c r="A348" s="114"/>
      <c r="B348" s="101"/>
      <c r="C348" s="77" t="s">
        <v>6</v>
      </c>
      <c r="D348" s="79" t="s">
        <v>3</v>
      </c>
      <c r="E348" s="74" t="s">
        <v>117</v>
      </c>
      <c r="F348" s="17">
        <v>30</v>
      </c>
      <c r="G348" s="7">
        <v>55</v>
      </c>
      <c r="H348" s="18">
        <v>16</v>
      </c>
      <c r="I348" s="34">
        <f>H348*G348</f>
        <v>880</v>
      </c>
      <c r="J348" s="110"/>
      <c r="K348" s="15"/>
    </row>
    <row r="349" spans="1:11" s="16" customFormat="1" ht="12.75">
      <c r="A349" s="114"/>
      <c r="B349" s="101"/>
      <c r="C349" s="77" t="s">
        <v>7</v>
      </c>
      <c r="D349" s="74" t="s">
        <v>1</v>
      </c>
      <c r="E349" s="74" t="s">
        <v>117</v>
      </c>
      <c r="F349" s="17">
        <v>3</v>
      </c>
      <c r="G349" s="7">
        <v>5</v>
      </c>
      <c r="H349" s="18">
        <v>16</v>
      </c>
      <c r="I349" s="34">
        <f>H349*G349</f>
        <v>80</v>
      </c>
      <c r="J349" s="110"/>
      <c r="K349" s="15"/>
    </row>
    <row r="350" spans="1:11" s="16" customFormat="1" ht="13.5" thickBot="1">
      <c r="A350" s="114"/>
      <c r="B350" s="101"/>
      <c r="C350" s="77" t="s">
        <v>7</v>
      </c>
      <c r="D350" s="75" t="s">
        <v>3</v>
      </c>
      <c r="E350" s="94" t="s">
        <v>117</v>
      </c>
      <c r="F350" s="44">
        <v>5</v>
      </c>
      <c r="G350" s="45">
        <v>9</v>
      </c>
      <c r="H350" s="46">
        <v>16</v>
      </c>
      <c r="I350" s="55">
        <f>H350*G350</f>
        <v>144</v>
      </c>
      <c r="J350" s="110"/>
      <c r="K350" s="15"/>
    </row>
    <row r="351" spans="1:10" s="16" customFormat="1" ht="13.5" thickBot="1">
      <c r="A351" s="114"/>
      <c r="B351" s="102"/>
      <c r="C351" s="95" t="s">
        <v>4</v>
      </c>
      <c r="D351" s="96"/>
      <c r="E351" s="97"/>
      <c r="F351" s="24">
        <f>SUM(F347:F350)</f>
        <v>44</v>
      </c>
      <c r="G351" s="21">
        <f>SUM(G347:G350)</f>
        <v>79</v>
      </c>
      <c r="H351" s="12"/>
      <c r="I351" s="37">
        <f>SUM(I347:I350)</f>
        <v>1264</v>
      </c>
      <c r="J351" s="110"/>
    </row>
    <row r="352" spans="1:10" s="16" customFormat="1" ht="12.75">
      <c r="A352" s="114"/>
      <c r="B352" s="100" t="s">
        <v>102</v>
      </c>
      <c r="C352" s="82" t="s">
        <v>8</v>
      </c>
      <c r="D352" s="74" t="s">
        <v>70</v>
      </c>
      <c r="E352" s="72" t="s">
        <v>116</v>
      </c>
      <c r="F352" s="28">
        <v>11</v>
      </c>
      <c r="G352" s="11"/>
      <c r="H352" s="14">
        <v>27</v>
      </c>
      <c r="I352" s="36">
        <f>F352*H352</f>
        <v>297</v>
      </c>
      <c r="J352" s="110"/>
    </row>
    <row r="353" spans="1:11" s="16" customFormat="1" ht="12.75">
      <c r="A353" s="114"/>
      <c r="B353" s="101"/>
      <c r="C353" s="83" t="s">
        <v>8</v>
      </c>
      <c r="D353" s="74" t="s">
        <v>1</v>
      </c>
      <c r="E353" s="74" t="s">
        <v>117</v>
      </c>
      <c r="F353" s="17">
        <v>15</v>
      </c>
      <c r="G353" s="7">
        <v>25</v>
      </c>
      <c r="H353" s="18">
        <v>16</v>
      </c>
      <c r="I353" s="34">
        <f>H353*G353</f>
        <v>400</v>
      </c>
      <c r="J353" s="110"/>
      <c r="K353" s="15"/>
    </row>
    <row r="354" spans="1:11" s="16" customFormat="1" ht="12.75">
      <c r="A354" s="114"/>
      <c r="B354" s="101"/>
      <c r="C354" s="83" t="s">
        <v>8</v>
      </c>
      <c r="D354" s="78" t="s">
        <v>2</v>
      </c>
      <c r="E354" s="74" t="s">
        <v>117</v>
      </c>
      <c r="F354" s="17">
        <v>2</v>
      </c>
      <c r="G354" s="7">
        <v>3</v>
      </c>
      <c r="H354" s="18">
        <v>16</v>
      </c>
      <c r="I354" s="35">
        <f>H354*G354</f>
        <v>48</v>
      </c>
      <c r="J354" s="110"/>
      <c r="K354" s="15"/>
    </row>
    <row r="355" spans="1:11" s="16" customFormat="1" ht="13.5" thickBot="1">
      <c r="A355" s="114"/>
      <c r="B355" s="101"/>
      <c r="C355" s="83" t="s">
        <v>8</v>
      </c>
      <c r="D355" s="79" t="s">
        <v>3</v>
      </c>
      <c r="E355" s="74" t="s">
        <v>117</v>
      </c>
      <c r="F355" s="17">
        <v>106</v>
      </c>
      <c r="G355" s="7">
        <v>193</v>
      </c>
      <c r="H355" s="18">
        <v>16</v>
      </c>
      <c r="I355" s="8">
        <f>H355*G355</f>
        <v>3088</v>
      </c>
      <c r="J355" s="111"/>
      <c r="K355" s="15"/>
    </row>
    <row r="356" spans="1:10" s="16" customFormat="1" ht="12.75">
      <c r="A356" s="114"/>
      <c r="B356" s="101"/>
      <c r="C356" s="85" t="s">
        <v>5</v>
      </c>
      <c r="D356" s="74" t="s">
        <v>70</v>
      </c>
      <c r="E356" s="72" t="s">
        <v>116</v>
      </c>
      <c r="F356" s="6">
        <v>2</v>
      </c>
      <c r="G356" s="7"/>
      <c r="H356" s="18">
        <v>27</v>
      </c>
      <c r="I356" s="36">
        <f>F356*H356</f>
        <v>54</v>
      </c>
      <c r="J356" s="110"/>
    </row>
    <row r="357" spans="1:11" s="16" customFormat="1" ht="12.75">
      <c r="A357" s="114"/>
      <c r="B357" s="101"/>
      <c r="C357" s="81" t="s">
        <v>5</v>
      </c>
      <c r="D357" s="74" t="s">
        <v>1</v>
      </c>
      <c r="E357" s="74" t="s">
        <v>117</v>
      </c>
      <c r="F357" s="17">
        <v>8</v>
      </c>
      <c r="G357" s="7">
        <v>13</v>
      </c>
      <c r="H357" s="18">
        <v>16</v>
      </c>
      <c r="I357" s="34">
        <f>H357*G357</f>
        <v>208</v>
      </c>
      <c r="J357" s="110"/>
      <c r="K357" s="15"/>
    </row>
    <row r="358" spans="1:11" s="16" customFormat="1" ht="13.5" thickBot="1">
      <c r="A358" s="114"/>
      <c r="B358" s="101"/>
      <c r="C358" s="81" t="s">
        <v>5</v>
      </c>
      <c r="D358" s="75" t="s">
        <v>3</v>
      </c>
      <c r="E358" s="74" t="s">
        <v>117</v>
      </c>
      <c r="F358" s="17">
        <v>30</v>
      </c>
      <c r="G358" s="7">
        <v>55</v>
      </c>
      <c r="H358" s="18">
        <v>16</v>
      </c>
      <c r="I358" s="34">
        <f>H358*G358</f>
        <v>880</v>
      </c>
      <c r="J358" s="110"/>
      <c r="K358" s="15"/>
    </row>
    <row r="359" spans="1:11" s="16" customFormat="1" ht="13.5" thickBot="1">
      <c r="A359" s="114"/>
      <c r="B359" s="102"/>
      <c r="C359" s="95" t="s">
        <v>4</v>
      </c>
      <c r="D359" s="96"/>
      <c r="E359" s="97"/>
      <c r="F359" s="24">
        <f>SUM(F352:F358)</f>
        <v>174</v>
      </c>
      <c r="G359" s="24">
        <f>SUM(G352:G358)</f>
        <v>289</v>
      </c>
      <c r="H359" s="24"/>
      <c r="I359" s="43">
        <f>SUM(I352:I358)</f>
        <v>4975</v>
      </c>
      <c r="J359" s="110"/>
      <c r="K359" s="15"/>
    </row>
    <row r="360" spans="1:10" s="16" customFormat="1" ht="12.75">
      <c r="A360" s="114"/>
      <c r="B360" s="100" t="s">
        <v>107</v>
      </c>
      <c r="C360" s="82" t="s">
        <v>8</v>
      </c>
      <c r="D360" s="72" t="s">
        <v>70</v>
      </c>
      <c r="E360" s="72" t="s">
        <v>116</v>
      </c>
      <c r="F360" s="6">
        <v>19</v>
      </c>
      <c r="G360" s="7"/>
      <c r="H360" s="18">
        <v>27</v>
      </c>
      <c r="I360" s="34">
        <f>F360*H360</f>
        <v>513</v>
      </c>
      <c r="J360" s="110"/>
    </row>
    <row r="361" spans="1:11" s="16" customFormat="1" ht="12.75">
      <c r="A361" s="114"/>
      <c r="B361" s="101"/>
      <c r="C361" s="82" t="s">
        <v>8</v>
      </c>
      <c r="D361" s="74" t="s">
        <v>1</v>
      </c>
      <c r="E361" s="74" t="s">
        <v>117</v>
      </c>
      <c r="F361" s="17">
        <v>21</v>
      </c>
      <c r="G361" s="7">
        <v>35</v>
      </c>
      <c r="H361" s="18">
        <v>16</v>
      </c>
      <c r="I361" s="34">
        <f>H361*G361</f>
        <v>560</v>
      </c>
      <c r="J361" s="110"/>
      <c r="K361" s="15"/>
    </row>
    <row r="362" spans="1:11" s="16" customFormat="1" ht="12.75">
      <c r="A362" s="114"/>
      <c r="B362" s="101"/>
      <c r="C362" s="82" t="s">
        <v>8</v>
      </c>
      <c r="D362" s="78" t="s">
        <v>2</v>
      </c>
      <c r="E362" s="74" t="s">
        <v>117</v>
      </c>
      <c r="F362" s="17">
        <v>2</v>
      </c>
      <c r="G362" s="7">
        <v>3</v>
      </c>
      <c r="H362" s="18">
        <v>16</v>
      </c>
      <c r="I362" s="34">
        <f>H362*G362</f>
        <v>48</v>
      </c>
      <c r="J362" s="110"/>
      <c r="K362" s="15"/>
    </row>
    <row r="363" spans="1:11" s="16" customFormat="1" ht="13.5" thickBot="1">
      <c r="A363" s="114"/>
      <c r="B363" s="101"/>
      <c r="C363" s="82" t="s">
        <v>8</v>
      </c>
      <c r="D363" s="75" t="s">
        <v>3</v>
      </c>
      <c r="E363" s="74" t="s">
        <v>117</v>
      </c>
      <c r="F363" s="17">
        <v>136</v>
      </c>
      <c r="G363" s="7">
        <v>247</v>
      </c>
      <c r="H363" s="18">
        <v>16</v>
      </c>
      <c r="I363" s="34">
        <f>H363*G363</f>
        <v>3952</v>
      </c>
      <c r="J363" s="110"/>
      <c r="K363" s="15"/>
    </row>
    <row r="364" spans="1:10" s="16" customFormat="1" ht="13.5" thickBot="1">
      <c r="A364" s="114"/>
      <c r="B364" s="102"/>
      <c r="C364" s="95" t="s">
        <v>4</v>
      </c>
      <c r="D364" s="96"/>
      <c r="E364" s="97"/>
      <c r="F364" s="24">
        <f>SUM(F360:F363)</f>
        <v>178</v>
      </c>
      <c r="G364" s="24">
        <f>SUM(G360:G363)</f>
        <v>285</v>
      </c>
      <c r="H364" s="24"/>
      <c r="I364" s="24">
        <f>SUM(I360:I363)</f>
        <v>5073</v>
      </c>
      <c r="J364" s="110"/>
    </row>
    <row r="365" spans="1:12" ht="13.5" thickBot="1">
      <c r="A365" s="115"/>
      <c r="B365" s="113" t="s">
        <v>91</v>
      </c>
      <c r="C365" s="98"/>
      <c r="D365" s="99"/>
      <c r="E365" s="56"/>
      <c r="F365" s="23">
        <f>F278+F281+F286+F291+F296+F301+F306+F311+F314+F316+F318+F321+F323+F327+F331+F336+F339+F341+F346+F351+F359+F364</f>
        <v>1557</v>
      </c>
      <c r="G365" s="23">
        <f>G278+G281+G286+G291+G296+G301+G306+G311+G314+G316+G318+G321+G323+G327+G331+G336+G339+G341+G346+G351+G359+G364</f>
        <v>2704</v>
      </c>
      <c r="H365" s="23"/>
      <c r="I365" s="23">
        <f>I278+I281+I286+I291+I296+I301+I306+I311+I314+I316+I318+I321+I323+I327+I331+I336+I339+I341+I346+I351+I359+I364</f>
        <v>44560</v>
      </c>
      <c r="J365" s="112"/>
      <c r="L365" s="5"/>
    </row>
    <row r="367" spans="6:9" ht="15.75">
      <c r="F367" s="54"/>
      <c r="G367" s="54"/>
      <c r="H367" s="54"/>
      <c r="I367" s="54"/>
    </row>
    <row r="370" ht="12.75">
      <c r="I370" s="29"/>
    </row>
  </sheetData>
  <sheetProtection/>
  <mergeCells count="166">
    <mergeCell ref="B319:B321"/>
    <mergeCell ref="B332:B336"/>
    <mergeCell ref="B322:B323"/>
    <mergeCell ref="B324:B327"/>
    <mergeCell ref="J251:J275"/>
    <mergeCell ref="B256:B264"/>
    <mergeCell ref="B265:B269"/>
    <mergeCell ref="B270:B274"/>
    <mergeCell ref="B282:B286"/>
    <mergeCell ref="B287:B291"/>
    <mergeCell ref="B219:B221"/>
    <mergeCell ref="B222:B224"/>
    <mergeCell ref="A251:A275"/>
    <mergeCell ref="B251:B255"/>
    <mergeCell ref="B225:B232"/>
    <mergeCell ref="B233:B239"/>
    <mergeCell ref="B240:B244"/>
    <mergeCell ref="B245:B249"/>
    <mergeCell ref="B181:B185"/>
    <mergeCell ref="B186:B192"/>
    <mergeCell ref="B193:D193"/>
    <mergeCell ref="A194:A250"/>
    <mergeCell ref="B194:B204"/>
    <mergeCell ref="J194:J250"/>
    <mergeCell ref="B205:B209"/>
    <mergeCell ref="B210:B214"/>
    <mergeCell ref="B215:B216"/>
    <mergeCell ref="B217:B218"/>
    <mergeCell ref="B159:B165"/>
    <mergeCell ref="B166:B170"/>
    <mergeCell ref="B171:B175"/>
    <mergeCell ref="C170:E170"/>
    <mergeCell ref="C165:E165"/>
    <mergeCell ref="B176:B180"/>
    <mergeCell ref="C134:E134"/>
    <mergeCell ref="C139:E139"/>
    <mergeCell ref="B145:B148"/>
    <mergeCell ref="B149:B151"/>
    <mergeCell ref="B152:B158"/>
    <mergeCell ref="C158:E158"/>
    <mergeCell ref="C148:E148"/>
    <mergeCell ref="C151:E151"/>
    <mergeCell ref="J87:J112"/>
    <mergeCell ref="A113:A193"/>
    <mergeCell ref="B113:B118"/>
    <mergeCell ref="J113:J193"/>
    <mergeCell ref="B119:B126"/>
    <mergeCell ref="B127:B130"/>
    <mergeCell ref="B131:B134"/>
    <mergeCell ref="B135:B139"/>
    <mergeCell ref="B140:B144"/>
    <mergeCell ref="C144:E144"/>
    <mergeCell ref="B86:D86"/>
    <mergeCell ref="A5:A31"/>
    <mergeCell ref="A32:A86"/>
    <mergeCell ref="A87:A112"/>
    <mergeCell ref="B87:B97"/>
    <mergeCell ref="B98:B106"/>
    <mergeCell ref="B107:B111"/>
    <mergeCell ref="B73:B77"/>
    <mergeCell ref="B112:D112"/>
    <mergeCell ref="B78:B80"/>
    <mergeCell ref="C80:E80"/>
    <mergeCell ref="C77:E77"/>
    <mergeCell ref="C72:E72"/>
    <mergeCell ref="B81:B85"/>
    <mergeCell ref="B60:B63"/>
    <mergeCell ref="B64:B72"/>
    <mergeCell ref="C63:E63"/>
    <mergeCell ref="B5:B8"/>
    <mergeCell ref="J5:J31"/>
    <mergeCell ref="B9:B13"/>
    <mergeCell ref="C22:E22"/>
    <mergeCell ref="J32:J86"/>
    <mergeCell ref="B36:B40"/>
    <mergeCell ref="B41:B44"/>
    <mergeCell ref="B45:B49"/>
    <mergeCell ref="B50:B54"/>
    <mergeCell ref="B55:B59"/>
    <mergeCell ref="B14:B18"/>
    <mergeCell ref="B19:B22"/>
    <mergeCell ref="A1:I1"/>
    <mergeCell ref="C321:E321"/>
    <mergeCell ref="C318:E318"/>
    <mergeCell ref="C316:E316"/>
    <mergeCell ref="C314:E314"/>
    <mergeCell ref="C311:E311"/>
    <mergeCell ref="B23:B27"/>
    <mergeCell ref="B28:B30"/>
    <mergeCell ref="A276:A365"/>
    <mergeCell ref="B250:D250"/>
    <mergeCell ref="B352:B359"/>
    <mergeCell ref="C331:E331"/>
    <mergeCell ref="C327:E327"/>
    <mergeCell ref="C339:E339"/>
    <mergeCell ref="C323:E323"/>
    <mergeCell ref="B292:B296"/>
    <mergeCell ref="B297:B301"/>
    <mergeCell ref="B302:B306"/>
    <mergeCell ref="J276:J365"/>
    <mergeCell ref="B337:B339"/>
    <mergeCell ref="B340:B341"/>
    <mergeCell ref="B342:B346"/>
    <mergeCell ref="B347:B351"/>
    <mergeCell ref="B276:B278"/>
    <mergeCell ref="B360:B364"/>
    <mergeCell ref="B365:D365"/>
    <mergeCell ref="B328:B331"/>
    <mergeCell ref="B307:B311"/>
    <mergeCell ref="B279:B281"/>
    <mergeCell ref="C359:E359"/>
    <mergeCell ref="C364:E364"/>
    <mergeCell ref="C351:E351"/>
    <mergeCell ref="C346:E346"/>
    <mergeCell ref="C341:E341"/>
    <mergeCell ref="C336:E336"/>
    <mergeCell ref="B312:B314"/>
    <mergeCell ref="B315:B316"/>
    <mergeCell ref="B317:B318"/>
    <mergeCell ref="C306:E306"/>
    <mergeCell ref="C301:E301"/>
    <mergeCell ref="C296:E296"/>
    <mergeCell ref="C291:E291"/>
    <mergeCell ref="C286:E286"/>
    <mergeCell ref="C281:E281"/>
    <mergeCell ref="C278:E278"/>
    <mergeCell ref="C274:E274"/>
    <mergeCell ref="C269:E269"/>
    <mergeCell ref="C264:E264"/>
    <mergeCell ref="C255:E255"/>
    <mergeCell ref="C249:E249"/>
    <mergeCell ref="B275:D275"/>
    <mergeCell ref="C244:E244"/>
    <mergeCell ref="C232:E232"/>
    <mergeCell ref="C224:E224"/>
    <mergeCell ref="C221:E221"/>
    <mergeCell ref="C218:E218"/>
    <mergeCell ref="C216:E216"/>
    <mergeCell ref="C239:E239"/>
    <mergeCell ref="C214:E214"/>
    <mergeCell ref="C209:E209"/>
    <mergeCell ref="C204:E204"/>
    <mergeCell ref="C192:E192"/>
    <mergeCell ref="C185:E185"/>
    <mergeCell ref="C175:E175"/>
    <mergeCell ref="C180:E180"/>
    <mergeCell ref="C30:E30"/>
    <mergeCell ref="C27:E27"/>
    <mergeCell ref="C126:E126"/>
    <mergeCell ref="C118:E118"/>
    <mergeCell ref="C111:E111"/>
    <mergeCell ref="C106:E106"/>
    <mergeCell ref="C97:E97"/>
    <mergeCell ref="C85:E85"/>
    <mergeCell ref="B31:D31"/>
    <mergeCell ref="B32:B35"/>
    <mergeCell ref="C18:E18"/>
    <mergeCell ref="C8:E8"/>
    <mergeCell ref="C13:E13"/>
    <mergeCell ref="C40:E40"/>
    <mergeCell ref="C54:E54"/>
    <mergeCell ref="C130:E130"/>
    <mergeCell ref="C59:E59"/>
    <mergeCell ref="C49:E49"/>
    <mergeCell ref="C44:E44"/>
    <mergeCell ref="C35:E35"/>
  </mergeCells>
  <printOptions/>
  <pageMargins left="0.17" right="0.17" top="0.17" bottom="0.3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78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0" ht="12.75">
      <c r="A5" s="125" t="s">
        <v>92</v>
      </c>
      <c r="B5" s="100" t="s">
        <v>24</v>
      </c>
      <c r="C5" s="71" t="s">
        <v>6</v>
      </c>
      <c r="D5" s="72" t="s">
        <v>70</v>
      </c>
      <c r="E5" s="72" t="s">
        <v>116</v>
      </c>
      <c r="F5" s="42">
        <v>286</v>
      </c>
      <c r="G5" s="31"/>
      <c r="H5" s="32">
        <v>27</v>
      </c>
      <c r="I5" s="36">
        <f>F5*H5</f>
        <v>7722</v>
      </c>
      <c r="J5" s="120">
        <f>I31*5%</f>
        <v>2455</v>
      </c>
    </row>
    <row r="6" spans="1:10" ht="12.75">
      <c r="A6" s="126"/>
      <c r="B6" s="101"/>
      <c r="C6" s="73" t="s">
        <v>6</v>
      </c>
      <c r="D6" s="74" t="s">
        <v>1</v>
      </c>
      <c r="E6" s="74" t="s">
        <v>117</v>
      </c>
      <c r="F6" s="6">
        <v>19</v>
      </c>
      <c r="G6" s="7">
        <v>32</v>
      </c>
      <c r="H6" s="18">
        <v>16</v>
      </c>
      <c r="I6" s="36">
        <f>H6*G6</f>
        <v>512</v>
      </c>
      <c r="J6" s="111"/>
    </row>
    <row r="7" spans="1:10" ht="13.5" thickBot="1">
      <c r="A7" s="126"/>
      <c r="B7" s="101"/>
      <c r="C7" s="73" t="s">
        <v>6</v>
      </c>
      <c r="D7" s="75" t="s">
        <v>3</v>
      </c>
      <c r="E7" s="75" t="s">
        <v>117</v>
      </c>
      <c r="F7" s="19">
        <v>1161</v>
      </c>
      <c r="G7" s="9">
        <v>2111</v>
      </c>
      <c r="H7" s="20">
        <v>16</v>
      </c>
      <c r="I7" s="35">
        <f>H7*G7</f>
        <v>33776</v>
      </c>
      <c r="J7" s="111"/>
    </row>
    <row r="8" spans="1:10" ht="13.5" thickBot="1">
      <c r="A8" s="126"/>
      <c r="B8" s="102"/>
      <c r="C8" s="95" t="s">
        <v>4</v>
      </c>
      <c r="D8" s="96"/>
      <c r="E8" s="97"/>
      <c r="F8" s="48">
        <f>SUM(F5:F7)</f>
        <v>1466</v>
      </c>
      <c r="G8" s="21">
        <f>SUM(G5:G7)</f>
        <v>2143</v>
      </c>
      <c r="H8" s="12"/>
      <c r="I8" s="37">
        <f>SUM(I5:I7)</f>
        <v>42010</v>
      </c>
      <c r="J8" s="111"/>
    </row>
    <row r="9" spans="1:10" ht="12.75">
      <c r="A9" s="126"/>
      <c r="B9" s="116" t="s">
        <v>25</v>
      </c>
      <c r="C9" s="76" t="s">
        <v>5</v>
      </c>
      <c r="D9" s="72" t="s">
        <v>70</v>
      </c>
      <c r="E9" s="72" t="s">
        <v>116</v>
      </c>
      <c r="F9" s="6">
        <v>1</v>
      </c>
      <c r="G9" s="7"/>
      <c r="H9" s="18">
        <v>27</v>
      </c>
      <c r="I9" s="33">
        <f>F9*H9</f>
        <v>27</v>
      </c>
      <c r="J9" s="111"/>
    </row>
    <row r="10" spans="1:10" ht="12.75">
      <c r="A10" s="126"/>
      <c r="B10" s="117"/>
      <c r="C10" s="77" t="s">
        <v>5</v>
      </c>
      <c r="D10" s="74" t="s">
        <v>1</v>
      </c>
      <c r="E10" s="78" t="s">
        <v>117</v>
      </c>
      <c r="F10" s="6">
        <v>5</v>
      </c>
      <c r="G10" s="7">
        <v>8</v>
      </c>
      <c r="H10" s="18">
        <v>16</v>
      </c>
      <c r="I10" s="34">
        <f>H10*G10</f>
        <v>128</v>
      </c>
      <c r="J10" s="111"/>
    </row>
    <row r="11" spans="1:10" ht="12.75">
      <c r="A11" s="126"/>
      <c r="B11" s="117"/>
      <c r="C11" s="77" t="s">
        <v>5</v>
      </c>
      <c r="D11" s="78" t="s">
        <v>2</v>
      </c>
      <c r="E11" s="78" t="s">
        <v>117</v>
      </c>
      <c r="F11" s="6">
        <v>2</v>
      </c>
      <c r="G11" s="7">
        <v>3</v>
      </c>
      <c r="H11" s="18">
        <v>16</v>
      </c>
      <c r="I11" s="34">
        <f>H11*G11</f>
        <v>48</v>
      </c>
      <c r="J11" s="111"/>
    </row>
    <row r="12" spans="1:10" ht="13.5" thickBot="1">
      <c r="A12" s="126"/>
      <c r="B12" s="117"/>
      <c r="C12" s="77" t="s">
        <v>5</v>
      </c>
      <c r="D12" s="75" t="s">
        <v>3</v>
      </c>
      <c r="E12" s="79" t="s">
        <v>117</v>
      </c>
      <c r="F12" s="6">
        <v>22</v>
      </c>
      <c r="G12" s="7">
        <v>40</v>
      </c>
      <c r="H12" s="18">
        <v>16</v>
      </c>
      <c r="I12" s="34">
        <f>H12*G12</f>
        <v>640</v>
      </c>
      <c r="J12" s="111"/>
    </row>
    <row r="13" spans="1:10" ht="13.5" thickBot="1">
      <c r="A13" s="126"/>
      <c r="B13" s="118"/>
      <c r="C13" s="95" t="s">
        <v>4</v>
      </c>
      <c r="D13" s="96"/>
      <c r="E13" s="97"/>
      <c r="F13" s="26">
        <f>SUM(F9:F12)</f>
        <v>30</v>
      </c>
      <c r="G13" s="12">
        <f>SUM(G9:G12)</f>
        <v>51</v>
      </c>
      <c r="H13" s="12"/>
      <c r="I13" s="37">
        <f>SUM(I9:I12)</f>
        <v>843</v>
      </c>
      <c r="J13" s="111"/>
    </row>
    <row r="14" spans="1:10" ht="12.75">
      <c r="A14" s="126"/>
      <c r="B14" s="116" t="s">
        <v>26</v>
      </c>
      <c r="C14" s="76" t="s">
        <v>5</v>
      </c>
      <c r="D14" s="72" t="s">
        <v>70</v>
      </c>
      <c r="E14" s="72" t="s">
        <v>116</v>
      </c>
      <c r="F14" s="6">
        <v>1</v>
      </c>
      <c r="G14" s="7"/>
      <c r="H14" s="18">
        <v>27</v>
      </c>
      <c r="I14" s="33">
        <f>F14*H14</f>
        <v>27</v>
      </c>
      <c r="J14" s="111"/>
    </row>
    <row r="15" spans="1:10" ht="12.75">
      <c r="A15" s="126"/>
      <c r="B15" s="117"/>
      <c r="C15" s="77" t="s">
        <v>5</v>
      </c>
      <c r="D15" s="74" t="s">
        <v>1</v>
      </c>
      <c r="E15" s="78" t="s">
        <v>117</v>
      </c>
      <c r="F15" s="17">
        <v>6</v>
      </c>
      <c r="G15" s="7">
        <v>10</v>
      </c>
      <c r="H15" s="18">
        <v>16</v>
      </c>
      <c r="I15" s="34">
        <f>H15*G15</f>
        <v>160</v>
      </c>
      <c r="J15" s="111"/>
    </row>
    <row r="16" spans="1:10" ht="12.75">
      <c r="A16" s="126"/>
      <c r="B16" s="117"/>
      <c r="C16" s="77" t="s">
        <v>5</v>
      </c>
      <c r="D16" s="78" t="s">
        <v>2</v>
      </c>
      <c r="E16" s="78" t="s">
        <v>117</v>
      </c>
      <c r="F16" s="17">
        <v>2</v>
      </c>
      <c r="G16" s="7">
        <v>3</v>
      </c>
      <c r="H16" s="18">
        <v>16</v>
      </c>
      <c r="I16" s="34">
        <f>H16*G16</f>
        <v>48</v>
      </c>
      <c r="J16" s="111"/>
    </row>
    <row r="17" spans="1:10" ht="13.5" thickBot="1">
      <c r="A17" s="126"/>
      <c r="B17" s="117"/>
      <c r="C17" s="77" t="s">
        <v>5</v>
      </c>
      <c r="D17" s="75" t="s">
        <v>3</v>
      </c>
      <c r="E17" s="79" t="s">
        <v>117</v>
      </c>
      <c r="F17" s="17">
        <v>32</v>
      </c>
      <c r="G17" s="7">
        <v>58</v>
      </c>
      <c r="H17" s="18">
        <v>16</v>
      </c>
      <c r="I17" s="34">
        <f>H17*G17</f>
        <v>928</v>
      </c>
      <c r="J17" s="111"/>
    </row>
    <row r="18" spans="1:10" ht="13.5" thickBot="1">
      <c r="A18" s="126"/>
      <c r="B18" s="118"/>
      <c r="C18" s="95" t="s">
        <v>4</v>
      </c>
      <c r="D18" s="96"/>
      <c r="E18" s="97"/>
      <c r="F18" s="24">
        <f>SUM(F14:F17)</f>
        <v>41</v>
      </c>
      <c r="G18" s="12">
        <f>SUM(G14:G17)</f>
        <v>71</v>
      </c>
      <c r="H18" s="12"/>
      <c r="I18" s="37">
        <f>SUM(I14:I17)</f>
        <v>1163</v>
      </c>
      <c r="J18" s="111"/>
    </row>
    <row r="19" spans="1:10" ht="12.75">
      <c r="A19" s="126"/>
      <c r="B19" s="117" t="s">
        <v>27</v>
      </c>
      <c r="C19" s="77" t="s">
        <v>5</v>
      </c>
      <c r="D19" s="74" t="s">
        <v>1</v>
      </c>
      <c r="E19" s="78" t="s">
        <v>117</v>
      </c>
      <c r="F19" s="6">
        <v>2</v>
      </c>
      <c r="G19" s="7">
        <v>3</v>
      </c>
      <c r="H19" s="18">
        <v>16</v>
      </c>
      <c r="I19" s="34">
        <f>H19*G19</f>
        <v>48</v>
      </c>
      <c r="J19" s="111"/>
    </row>
    <row r="20" spans="1:10" ht="12.75">
      <c r="A20" s="126"/>
      <c r="B20" s="117"/>
      <c r="C20" s="77" t="s">
        <v>5</v>
      </c>
      <c r="D20" s="78" t="s">
        <v>2</v>
      </c>
      <c r="E20" s="78" t="s">
        <v>117</v>
      </c>
      <c r="F20" s="6">
        <v>1</v>
      </c>
      <c r="G20" s="7">
        <v>2</v>
      </c>
      <c r="H20" s="18">
        <v>16</v>
      </c>
      <c r="I20" s="34">
        <f>H20*G20</f>
        <v>32</v>
      </c>
      <c r="J20" s="111"/>
    </row>
    <row r="21" spans="1:10" ht="13.5" thickBot="1">
      <c r="A21" s="126"/>
      <c r="B21" s="117"/>
      <c r="C21" s="77" t="s">
        <v>5</v>
      </c>
      <c r="D21" s="75" t="s">
        <v>3</v>
      </c>
      <c r="E21" s="79" t="s">
        <v>117</v>
      </c>
      <c r="F21" s="6">
        <v>10</v>
      </c>
      <c r="G21" s="7">
        <v>18</v>
      </c>
      <c r="H21" s="18">
        <v>16</v>
      </c>
      <c r="I21" s="34">
        <f>H21*G21</f>
        <v>288</v>
      </c>
      <c r="J21" s="111"/>
    </row>
    <row r="22" spans="1:10" ht="13.5" thickBot="1">
      <c r="A22" s="126"/>
      <c r="B22" s="118"/>
      <c r="C22" s="95" t="s">
        <v>4</v>
      </c>
      <c r="D22" s="96"/>
      <c r="E22" s="97"/>
      <c r="F22" s="26">
        <f>SUM(F19:F21)</f>
        <v>13</v>
      </c>
      <c r="G22" s="12">
        <f>SUM(G19:G21)</f>
        <v>23</v>
      </c>
      <c r="H22" s="12"/>
      <c r="I22" s="37">
        <f>SUM(I19:I21)</f>
        <v>368</v>
      </c>
      <c r="J22" s="111"/>
    </row>
    <row r="23" spans="1:10" ht="12.75">
      <c r="A23" s="126"/>
      <c r="B23" s="116" t="s">
        <v>28</v>
      </c>
      <c r="C23" s="76" t="s">
        <v>5</v>
      </c>
      <c r="D23" s="72" t="s">
        <v>70</v>
      </c>
      <c r="E23" s="72" t="s">
        <v>116</v>
      </c>
      <c r="F23" s="6">
        <v>4</v>
      </c>
      <c r="G23" s="7"/>
      <c r="H23" s="18">
        <v>27</v>
      </c>
      <c r="I23" s="33">
        <f>F23*H23</f>
        <v>108</v>
      </c>
      <c r="J23" s="111"/>
    </row>
    <row r="24" spans="1:10" ht="12.75">
      <c r="A24" s="126"/>
      <c r="B24" s="117"/>
      <c r="C24" s="77" t="s">
        <v>5</v>
      </c>
      <c r="D24" s="74" t="s">
        <v>1</v>
      </c>
      <c r="E24" s="78" t="s">
        <v>117</v>
      </c>
      <c r="F24" s="17">
        <v>25</v>
      </c>
      <c r="G24" s="7">
        <v>42</v>
      </c>
      <c r="H24" s="18">
        <v>16</v>
      </c>
      <c r="I24" s="34">
        <f>H24*G24</f>
        <v>672</v>
      </c>
      <c r="J24" s="111"/>
    </row>
    <row r="25" spans="1:10" ht="12.75">
      <c r="A25" s="126"/>
      <c r="B25" s="117"/>
      <c r="C25" s="77" t="s">
        <v>5</v>
      </c>
      <c r="D25" s="78" t="s">
        <v>2</v>
      </c>
      <c r="E25" s="78" t="s">
        <v>117</v>
      </c>
      <c r="F25" s="17">
        <v>10</v>
      </c>
      <c r="G25" s="7">
        <v>17</v>
      </c>
      <c r="H25" s="18">
        <v>16</v>
      </c>
      <c r="I25" s="34">
        <f>H25*G25</f>
        <v>272</v>
      </c>
      <c r="J25" s="111"/>
    </row>
    <row r="26" spans="1:10" ht="13.5" thickBot="1">
      <c r="A26" s="126"/>
      <c r="B26" s="117"/>
      <c r="C26" s="77" t="s">
        <v>5</v>
      </c>
      <c r="D26" s="75" t="s">
        <v>3</v>
      </c>
      <c r="E26" s="79" t="s">
        <v>117</v>
      </c>
      <c r="F26" s="17">
        <v>122</v>
      </c>
      <c r="G26" s="7">
        <v>222</v>
      </c>
      <c r="H26" s="18">
        <v>16</v>
      </c>
      <c r="I26" s="34">
        <f>H26*G26</f>
        <v>3552</v>
      </c>
      <c r="J26" s="111"/>
    </row>
    <row r="27" spans="1:10" ht="13.5" thickBot="1">
      <c r="A27" s="126"/>
      <c r="B27" s="118"/>
      <c r="C27" s="95" t="s">
        <v>4</v>
      </c>
      <c r="D27" s="96"/>
      <c r="E27" s="97"/>
      <c r="F27" s="24">
        <f>SUM(F23:F26)</f>
        <v>161</v>
      </c>
      <c r="G27" s="12">
        <f>SUM(G23:G26)</f>
        <v>281</v>
      </c>
      <c r="H27" s="12"/>
      <c r="I27" s="37">
        <f>SUM(I23:I26)</f>
        <v>4604</v>
      </c>
      <c r="J27" s="111"/>
    </row>
    <row r="28" spans="1:10" ht="12.75">
      <c r="A28" s="126"/>
      <c r="B28" s="117" t="s">
        <v>29</v>
      </c>
      <c r="C28" s="77" t="s">
        <v>5</v>
      </c>
      <c r="D28" s="74" t="s">
        <v>1</v>
      </c>
      <c r="E28" s="74" t="s">
        <v>117</v>
      </c>
      <c r="F28" s="17">
        <v>1</v>
      </c>
      <c r="G28" s="7">
        <v>2</v>
      </c>
      <c r="H28" s="18">
        <v>16</v>
      </c>
      <c r="I28" s="34">
        <f>H28*G28</f>
        <v>32</v>
      </c>
      <c r="J28" s="111"/>
    </row>
    <row r="29" spans="1:10" ht="13.5" thickBot="1">
      <c r="A29" s="126"/>
      <c r="B29" s="117"/>
      <c r="C29" s="77" t="s">
        <v>5</v>
      </c>
      <c r="D29" s="75" t="s">
        <v>3</v>
      </c>
      <c r="E29" s="75" t="s">
        <v>117</v>
      </c>
      <c r="F29" s="17">
        <v>3</v>
      </c>
      <c r="G29" s="7">
        <v>5</v>
      </c>
      <c r="H29" s="18">
        <v>16</v>
      </c>
      <c r="I29" s="34">
        <f>H29*G29</f>
        <v>80</v>
      </c>
      <c r="J29" s="111"/>
    </row>
    <row r="30" spans="1:10" ht="13.5" thickBot="1">
      <c r="A30" s="126"/>
      <c r="B30" s="118"/>
      <c r="C30" s="95" t="s">
        <v>4</v>
      </c>
      <c r="D30" s="96"/>
      <c r="E30" s="97"/>
      <c r="F30" s="24">
        <f>SUM(F28:F29)</f>
        <v>4</v>
      </c>
      <c r="G30" s="12">
        <f>SUM(G28:G29)</f>
        <v>7</v>
      </c>
      <c r="H30" s="12"/>
      <c r="I30" s="37">
        <f>SUM(I28:I29)</f>
        <v>112</v>
      </c>
      <c r="J30" s="111"/>
    </row>
    <row r="31" spans="1:10" ht="13.5" thickBot="1">
      <c r="A31" s="127"/>
      <c r="B31" s="98" t="s">
        <v>85</v>
      </c>
      <c r="C31" s="98"/>
      <c r="D31" s="99"/>
      <c r="E31" s="62"/>
      <c r="F31" s="23">
        <f>F8+F13+F18+F22+F27+F30</f>
        <v>1715</v>
      </c>
      <c r="G31" s="23">
        <f>G8+G13+G18+G22+G27+G30</f>
        <v>2576</v>
      </c>
      <c r="H31" s="23"/>
      <c r="I31" s="68">
        <f>I8+I13+I18+I22+I27+I30</f>
        <v>49100</v>
      </c>
      <c r="J31" s="121"/>
    </row>
  </sheetData>
  <sheetProtection/>
  <mergeCells count="16">
    <mergeCell ref="A1:I1"/>
    <mergeCell ref="A5:A31"/>
    <mergeCell ref="B5:B8"/>
    <mergeCell ref="J5:J31"/>
    <mergeCell ref="C8:E8"/>
    <mergeCell ref="B9:B13"/>
    <mergeCell ref="C13:E13"/>
    <mergeCell ref="B14:B18"/>
    <mergeCell ref="C18:E18"/>
    <mergeCell ref="B19:B22"/>
    <mergeCell ref="C22:E22"/>
    <mergeCell ref="B23:B27"/>
    <mergeCell ref="C27:E27"/>
    <mergeCell ref="B28:B30"/>
    <mergeCell ref="C30:E30"/>
    <mergeCell ref="B31:D31"/>
  </mergeCells>
  <printOptions/>
  <pageMargins left="0.25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78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0" ht="12.75">
      <c r="A5" s="125" t="s">
        <v>93</v>
      </c>
      <c r="B5" s="100" t="s">
        <v>30</v>
      </c>
      <c r="C5" s="71" t="s">
        <v>6</v>
      </c>
      <c r="D5" s="72" t="s">
        <v>70</v>
      </c>
      <c r="E5" s="72" t="s">
        <v>116</v>
      </c>
      <c r="F5" s="42">
        <v>122</v>
      </c>
      <c r="G5" s="31"/>
      <c r="H5" s="32">
        <v>27</v>
      </c>
      <c r="I5" s="34">
        <f>F5*H5</f>
        <v>3294</v>
      </c>
      <c r="J5" s="120">
        <f>I59*5%</f>
        <v>2311.7000000000003</v>
      </c>
    </row>
    <row r="6" spans="1:10" ht="12.75">
      <c r="A6" s="126"/>
      <c r="B6" s="101"/>
      <c r="C6" s="73" t="s">
        <v>6</v>
      </c>
      <c r="D6" s="74" t="s">
        <v>1</v>
      </c>
      <c r="E6" s="74" t="s">
        <v>117</v>
      </c>
      <c r="F6" s="6">
        <v>18</v>
      </c>
      <c r="G6" s="7">
        <v>30</v>
      </c>
      <c r="H6" s="18">
        <v>16</v>
      </c>
      <c r="I6" s="36">
        <f>H6*G6</f>
        <v>480</v>
      </c>
      <c r="J6" s="111"/>
    </row>
    <row r="7" spans="1:10" ht="13.5" thickBot="1">
      <c r="A7" s="126"/>
      <c r="B7" s="101"/>
      <c r="C7" s="73" t="s">
        <v>6</v>
      </c>
      <c r="D7" s="75" t="s">
        <v>3</v>
      </c>
      <c r="E7" s="75" t="s">
        <v>117</v>
      </c>
      <c r="F7" s="19">
        <v>513</v>
      </c>
      <c r="G7" s="9">
        <v>933</v>
      </c>
      <c r="H7" s="20">
        <v>16</v>
      </c>
      <c r="I7" s="35">
        <f>H7*G7</f>
        <v>14928</v>
      </c>
      <c r="J7" s="111"/>
    </row>
    <row r="8" spans="1:10" ht="13.5" thickBot="1">
      <c r="A8" s="126"/>
      <c r="B8" s="102"/>
      <c r="C8" s="95" t="s">
        <v>4</v>
      </c>
      <c r="D8" s="96"/>
      <c r="E8" s="97"/>
      <c r="F8" s="21">
        <f>SUM(F5:F7)</f>
        <v>653</v>
      </c>
      <c r="G8" s="21">
        <f>SUM(G5:G7)</f>
        <v>963</v>
      </c>
      <c r="H8" s="12"/>
      <c r="I8" s="37">
        <f>SUM(I5:I7)</f>
        <v>18702</v>
      </c>
      <c r="J8" s="111"/>
    </row>
    <row r="9" spans="1:10" ht="12.75">
      <c r="A9" s="126"/>
      <c r="B9" s="116" t="s">
        <v>31</v>
      </c>
      <c r="C9" s="76" t="s">
        <v>5</v>
      </c>
      <c r="D9" s="72" t="s">
        <v>70</v>
      </c>
      <c r="E9" s="72" t="s">
        <v>116</v>
      </c>
      <c r="F9" s="6">
        <v>4</v>
      </c>
      <c r="G9" s="7"/>
      <c r="H9" s="18">
        <v>27</v>
      </c>
      <c r="I9" s="34">
        <f>F9*H9</f>
        <v>108</v>
      </c>
      <c r="J9" s="111"/>
    </row>
    <row r="10" spans="1:10" ht="12.75">
      <c r="A10" s="126"/>
      <c r="B10" s="117"/>
      <c r="C10" s="77" t="s">
        <v>5</v>
      </c>
      <c r="D10" s="74" t="s">
        <v>1</v>
      </c>
      <c r="E10" s="78" t="s">
        <v>117</v>
      </c>
      <c r="F10" s="6">
        <v>26</v>
      </c>
      <c r="G10" s="7">
        <v>43</v>
      </c>
      <c r="H10" s="18">
        <v>16</v>
      </c>
      <c r="I10" s="34">
        <f>H10*G10</f>
        <v>688</v>
      </c>
      <c r="J10" s="111"/>
    </row>
    <row r="11" spans="1:10" ht="12.75">
      <c r="A11" s="126"/>
      <c r="B11" s="117"/>
      <c r="C11" s="77" t="s">
        <v>5</v>
      </c>
      <c r="D11" s="78" t="s">
        <v>2</v>
      </c>
      <c r="E11" s="78" t="s">
        <v>117</v>
      </c>
      <c r="F11" s="6">
        <v>10</v>
      </c>
      <c r="G11" s="7">
        <v>17</v>
      </c>
      <c r="H11" s="18">
        <v>16</v>
      </c>
      <c r="I11" s="34">
        <f>H11*G11</f>
        <v>272</v>
      </c>
      <c r="J11" s="111"/>
    </row>
    <row r="12" spans="1:10" ht="13.5" thickBot="1">
      <c r="A12" s="126"/>
      <c r="B12" s="117"/>
      <c r="C12" s="77" t="s">
        <v>5</v>
      </c>
      <c r="D12" s="75" t="s">
        <v>3</v>
      </c>
      <c r="E12" s="79" t="s">
        <v>117</v>
      </c>
      <c r="F12" s="6">
        <v>128</v>
      </c>
      <c r="G12" s="7">
        <v>233</v>
      </c>
      <c r="H12" s="18">
        <v>16</v>
      </c>
      <c r="I12" s="34">
        <f>H12*G12</f>
        <v>3728</v>
      </c>
      <c r="J12" s="111"/>
    </row>
    <row r="13" spans="1:10" ht="13.5" thickBot="1">
      <c r="A13" s="126"/>
      <c r="B13" s="118"/>
      <c r="C13" s="95" t="s">
        <v>4</v>
      </c>
      <c r="D13" s="96"/>
      <c r="E13" s="97"/>
      <c r="F13" s="26">
        <f>SUM(F9:F12)</f>
        <v>168</v>
      </c>
      <c r="G13" s="21">
        <f>SUM(G9:G12)</f>
        <v>293</v>
      </c>
      <c r="H13" s="12"/>
      <c r="I13" s="37">
        <f>SUM(I9:I12)</f>
        <v>4796</v>
      </c>
      <c r="J13" s="111"/>
    </row>
    <row r="14" spans="1:10" ht="12.75">
      <c r="A14" s="126"/>
      <c r="B14" s="117" t="s">
        <v>32</v>
      </c>
      <c r="C14" s="77" t="s">
        <v>5</v>
      </c>
      <c r="D14" s="74" t="s">
        <v>1</v>
      </c>
      <c r="E14" s="78" t="s">
        <v>117</v>
      </c>
      <c r="F14" s="17">
        <v>3</v>
      </c>
      <c r="G14" s="7">
        <v>5</v>
      </c>
      <c r="H14" s="18">
        <v>16</v>
      </c>
      <c r="I14" s="34">
        <f>H14*G14</f>
        <v>80</v>
      </c>
      <c r="J14" s="111"/>
    </row>
    <row r="15" spans="1:10" ht="12.75">
      <c r="A15" s="126"/>
      <c r="B15" s="117"/>
      <c r="C15" s="77" t="s">
        <v>5</v>
      </c>
      <c r="D15" s="78" t="s">
        <v>2</v>
      </c>
      <c r="E15" s="78" t="s">
        <v>117</v>
      </c>
      <c r="F15" s="17">
        <v>6</v>
      </c>
      <c r="G15" s="7">
        <v>10</v>
      </c>
      <c r="H15" s="18">
        <v>16</v>
      </c>
      <c r="I15" s="34">
        <f>H15*G15</f>
        <v>160</v>
      </c>
      <c r="J15" s="111"/>
    </row>
    <row r="16" spans="1:10" ht="13.5" thickBot="1">
      <c r="A16" s="126"/>
      <c r="B16" s="117"/>
      <c r="C16" s="77" t="s">
        <v>5</v>
      </c>
      <c r="D16" s="75" t="s">
        <v>3</v>
      </c>
      <c r="E16" s="79" t="s">
        <v>117</v>
      </c>
      <c r="F16" s="17">
        <v>3</v>
      </c>
      <c r="G16" s="7">
        <v>5</v>
      </c>
      <c r="H16" s="18">
        <v>16</v>
      </c>
      <c r="I16" s="34">
        <f>H16*G16</f>
        <v>80</v>
      </c>
      <c r="J16" s="111"/>
    </row>
    <row r="17" spans="1:10" ht="13.5" thickBot="1">
      <c r="A17" s="126"/>
      <c r="B17" s="118"/>
      <c r="C17" s="95" t="s">
        <v>4</v>
      </c>
      <c r="D17" s="96"/>
      <c r="E17" s="97"/>
      <c r="F17" s="24">
        <f>SUM(F14:F16)</f>
        <v>12</v>
      </c>
      <c r="G17" s="12">
        <f>SUM(G14:G16)</f>
        <v>20</v>
      </c>
      <c r="H17" s="12"/>
      <c r="I17" s="37">
        <f>SUM(I14:I16)</f>
        <v>320</v>
      </c>
      <c r="J17" s="111"/>
    </row>
    <row r="18" spans="1:10" ht="12.75">
      <c r="A18" s="126"/>
      <c r="B18" s="100" t="s">
        <v>33</v>
      </c>
      <c r="C18" s="80" t="s">
        <v>5</v>
      </c>
      <c r="D18" s="72" t="s">
        <v>70</v>
      </c>
      <c r="E18" s="72" t="s">
        <v>116</v>
      </c>
      <c r="F18" s="6">
        <v>1</v>
      </c>
      <c r="G18" s="7"/>
      <c r="H18" s="18">
        <v>27</v>
      </c>
      <c r="I18" s="34">
        <f>F18*H18</f>
        <v>27</v>
      </c>
      <c r="J18" s="111"/>
    </row>
    <row r="19" spans="1:10" ht="12.75">
      <c r="A19" s="126"/>
      <c r="B19" s="101"/>
      <c r="C19" s="81" t="s">
        <v>5</v>
      </c>
      <c r="D19" s="74" t="s">
        <v>1</v>
      </c>
      <c r="E19" s="78" t="s">
        <v>117</v>
      </c>
      <c r="F19" s="17">
        <v>5</v>
      </c>
      <c r="G19" s="7">
        <v>8</v>
      </c>
      <c r="H19" s="18">
        <v>16</v>
      </c>
      <c r="I19" s="34">
        <f>H19*G19</f>
        <v>128</v>
      </c>
      <c r="J19" s="111"/>
    </row>
    <row r="20" spans="1:10" ht="12.75">
      <c r="A20" s="126"/>
      <c r="B20" s="101"/>
      <c r="C20" s="81" t="s">
        <v>5</v>
      </c>
      <c r="D20" s="78" t="s">
        <v>2</v>
      </c>
      <c r="E20" s="78" t="s">
        <v>117</v>
      </c>
      <c r="F20" s="17">
        <v>2</v>
      </c>
      <c r="G20" s="7">
        <v>3</v>
      </c>
      <c r="H20" s="18">
        <v>16</v>
      </c>
      <c r="I20" s="34">
        <f>H20*G20</f>
        <v>48</v>
      </c>
      <c r="J20" s="111"/>
    </row>
    <row r="21" spans="1:10" ht="13.5" thickBot="1">
      <c r="A21" s="126"/>
      <c r="B21" s="101"/>
      <c r="C21" s="81" t="s">
        <v>5</v>
      </c>
      <c r="D21" s="75" t="s">
        <v>3</v>
      </c>
      <c r="E21" s="79" t="s">
        <v>117</v>
      </c>
      <c r="F21" s="17">
        <v>26</v>
      </c>
      <c r="G21" s="7">
        <v>47</v>
      </c>
      <c r="H21" s="18">
        <v>16</v>
      </c>
      <c r="I21" s="34">
        <f>H21*G21</f>
        <v>752</v>
      </c>
      <c r="J21" s="111"/>
    </row>
    <row r="22" spans="1:10" ht="13.5" thickBot="1">
      <c r="A22" s="126"/>
      <c r="B22" s="102"/>
      <c r="C22" s="95" t="s">
        <v>4</v>
      </c>
      <c r="D22" s="96"/>
      <c r="E22" s="97"/>
      <c r="F22" s="24">
        <f>SUM(F18:F21)</f>
        <v>34</v>
      </c>
      <c r="G22" s="12">
        <f>SUM(G18:G21)</f>
        <v>58</v>
      </c>
      <c r="H22" s="12"/>
      <c r="I22" s="37">
        <f>SUM(I18:I21)</f>
        <v>955</v>
      </c>
      <c r="J22" s="111"/>
    </row>
    <row r="23" spans="1:10" ht="12.75">
      <c r="A23" s="126"/>
      <c r="B23" s="100" t="s">
        <v>34</v>
      </c>
      <c r="C23" s="80" t="s">
        <v>5</v>
      </c>
      <c r="D23" s="72" t="s">
        <v>70</v>
      </c>
      <c r="E23" s="72" t="s">
        <v>116</v>
      </c>
      <c r="F23" s="6">
        <v>2</v>
      </c>
      <c r="G23" s="7"/>
      <c r="H23" s="18">
        <v>27</v>
      </c>
      <c r="I23" s="34">
        <f>F23*H23</f>
        <v>54</v>
      </c>
      <c r="J23" s="111"/>
    </row>
    <row r="24" spans="1:10" ht="12.75">
      <c r="A24" s="126"/>
      <c r="B24" s="101"/>
      <c r="C24" s="81" t="s">
        <v>5</v>
      </c>
      <c r="D24" s="74" t="s">
        <v>1</v>
      </c>
      <c r="E24" s="78" t="s">
        <v>117</v>
      </c>
      <c r="F24" s="17">
        <v>16</v>
      </c>
      <c r="G24" s="7">
        <v>27</v>
      </c>
      <c r="H24" s="18">
        <v>16</v>
      </c>
      <c r="I24" s="34">
        <f>H24*G24</f>
        <v>432</v>
      </c>
      <c r="J24" s="111"/>
    </row>
    <row r="25" spans="1:10" ht="12.75">
      <c r="A25" s="126"/>
      <c r="B25" s="101"/>
      <c r="C25" s="81" t="s">
        <v>5</v>
      </c>
      <c r="D25" s="78" t="s">
        <v>2</v>
      </c>
      <c r="E25" s="78" t="s">
        <v>117</v>
      </c>
      <c r="F25" s="17">
        <v>6</v>
      </c>
      <c r="G25" s="7">
        <v>10</v>
      </c>
      <c r="H25" s="18">
        <v>16</v>
      </c>
      <c r="I25" s="34">
        <f>H25*G25</f>
        <v>160</v>
      </c>
      <c r="J25" s="111"/>
    </row>
    <row r="26" spans="1:10" ht="13.5" thickBot="1">
      <c r="A26" s="126"/>
      <c r="B26" s="101"/>
      <c r="C26" s="81" t="s">
        <v>5</v>
      </c>
      <c r="D26" s="75" t="s">
        <v>3</v>
      </c>
      <c r="E26" s="79" t="s">
        <v>117</v>
      </c>
      <c r="F26" s="17">
        <v>77</v>
      </c>
      <c r="G26" s="7">
        <v>140</v>
      </c>
      <c r="H26" s="18">
        <v>16</v>
      </c>
      <c r="I26" s="34">
        <f>H26*G26</f>
        <v>2240</v>
      </c>
      <c r="J26" s="111"/>
    </row>
    <row r="27" spans="1:10" ht="13.5" thickBot="1">
      <c r="A27" s="126"/>
      <c r="B27" s="102"/>
      <c r="C27" s="95" t="s">
        <v>4</v>
      </c>
      <c r="D27" s="96"/>
      <c r="E27" s="97"/>
      <c r="F27" s="24">
        <f>SUM(F23:F26)</f>
        <v>101</v>
      </c>
      <c r="G27" s="21">
        <f>SUM(G23:G26)</f>
        <v>177</v>
      </c>
      <c r="H27" s="12"/>
      <c r="I27" s="37">
        <f>SUM(I23:I26)</f>
        <v>2886</v>
      </c>
      <c r="J27" s="111"/>
    </row>
    <row r="28" spans="1:10" ht="12.75">
      <c r="A28" s="126"/>
      <c r="B28" s="100" t="s">
        <v>35</v>
      </c>
      <c r="C28" s="80" t="s">
        <v>5</v>
      </c>
      <c r="D28" s="72" t="s">
        <v>70</v>
      </c>
      <c r="E28" s="72" t="s">
        <v>116</v>
      </c>
      <c r="F28" s="6">
        <v>3</v>
      </c>
      <c r="G28" s="7"/>
      <c r="H28" s="18">
        <v>27</v>
      </c>
      <c r="I28" s="34">
        <f>F28*H28</f>
        <v>81</v>
      </c>
      <c r="J28" s="111"/>
    </row>
    <row r="29" spans="1:10" ht="12.75">
      <c r="A29" s="126"/>
      <c r="B29" s="101"/>
      <c r="C29" s="81" t="s">
        <v>5</v>
      </c>
      <c r="D29" s="74" t="s">
        <v>1</v>
      </c>
      <c r="E29" s="78" t="s">
        <v>117</v>
      </c>
      <c r="F29" s="17">
        <v>21</v>
      </c>
      <c r="G29" s="7">
        <v>35</v>
      </c>
      <c r="H29" s="18">
        <v>16</v>
      </c>
      <c r="I29" s="34">
        <f>H29*G29</f>
        <v>560</v>
      </c>
      <c r="J29" s="111"/>
    </row>
    <row r="30" spans="1:10" ht="12.75">
      <c r="A30" s="126"/>
      <c r="B30" s="101"/>
      <c r="C30" s="81" t="s">
        <v>5</v>
      </c>
      <c r="D30" s="78" t="s">
        <v>2</v>
      </c>
      <c r="E30" s="78" t="s">
        <v>117</v>
      </c>
      <c r="F30" s="17">
        <v>8</v>
      </c>
      <c r="G30" s="7">
        <v>13</v>
      </c>
      <c r="H30" s="18">
        <v>16</v>
      </c>
      <c r="I30" s="34">
        <f>H30*G30</f>
        <v>208</v>
      </c>
      <c r="J30" s="111"/>
    </row>
    <row r="31" spans="1:10" ht="13.5" thickBot="1">
      <c r="A31" s="126"/>
      <c r="B31" s="101"/>
      <c r="C31" s="81" t="s">
        <v>5</v>
      </c>
      <c r="D31" s="75" t="s">
        <v>3</v>
      </c>
      <c r="E31" s="79" t="s">
        <v>117</v>
      </c>
      <c r="F31" s="17">
        <v>102</v>
      </c>
      <c r="G31" s="7">
        <v>185</v>
      </c>
      <c r="H31" s="18">
        <v>16</v>
      </c>
      <c r="I31" s="34">
        <f>H31*G31</f>
        <v>2960</v>
      </c>
      <c r="J31" s="111"/>
    </row>
    <row r="32" spans="1:10" ht="13.5" thickBot="1">
      <c r="A32" s="126"/>
      <c r="B32" s="102"/>
      <c r="C32" s="95" t="s">
        <v>4</v>
      </c>
      <c r="D32" s="96"/>
      <c r="E32" s="97"/>
      <c r="F32" s="24">
        <f>SUM(F28:F31)</f>
        <v>134</v>
      </c>
      <c r="G32" s="21">
        <f>SUM(G28:G31)</f>
        <v>233</v>
      </c>
      <c r="H32" s="12"/>
      <c r="I32" s="37">
        <f>SUM(I28:I31)</f>
        <v>3809</v>
      </c>
      <c r="J32" s="111"/>
    </row>
    <row r="33" spans="1:10" ht="12.75">
      <c r="A33" s="126"/>
      <c r="B33" s="101" t="s">
        <v>36</v>
      </c>
      <c r="C33" s="81" t="s">
        <v>5</v>
      </c>
      <c r="D33" s="74" t="s">
        <v>1</v>
      </c>
      <c r="E33" s="78" t="s">
        <v>117</v>
      </c>
      <c r="F33" s="17">
        <v>3</v>
      </c>
      <c r="G33" s="7">
        <v>5</v>
      </c>
      <c r="H33" s="18">
        <v>16</v>
      </c>
      <c r="I33" s="34">
        <f>H33*G33</f>
        <v>80</v>
      </c>
      <c r="J33" s="111"/>
    </row>
    <row r="34" spans="1:10" ht="12.75">
      <c r="A34" s="126"/>
      <c r="B34" s="101"/>
      <c r="C34" s="81" t="s">
        <v>5</v>
      </c>
      <c r="D34" s="78" t="s">
        <v>2</v>
      </c>
      <c r="E34" s="78" t="s">
        <v>117</v>
      </c>
      <c r="F34" s="17">
        <v>1</v>
      </c>
      <c r="G34" s="7">
        <v>2</v>
      </c>
      <c r="H34" s="18">
        <v>16</v>
      </c>
      <c r="I34" s="34">
        <f>H34*G34</f>
        <v>32</v>
      </c>
      <c r="J34" s="111"/>
    </row>
    <row r="35" spans="1:10" ht="13.5" thickBot="1">
      <c r="A35" s="126"/>
      <c r="B35" s="101"/>
      <c r="C35" s="81" t="s">
        <v>5</v>
      </c>
      <c r="D35" s="75" t="s">
        <v>3</v>
      </c>
      <c r="E35" s="79" t="s">
        <v>117</v>
      </c>
      <c r="F35" s="17">
        <v>13</v>
      </c>
      <c r="G35" s="7">
        <v>24</v>
      </c>
      <c r="H35" s="18">
        <v>16</v>
      </c>
      <c r="I35" s="34">
        <f>H35*G35</f>
        <v>384</v>
      </c>
      <c r="J35" s="111"/>
    </row>
    <row r="36" spans="1:10" ht="13.5" thickBot="1">
      <c r="A36" s="126"/>
      <c r="B36" s="102"/>
      <c r="C36" s="95" t="s">
        <v>4</v>
      </c>
      <c r="D36" s="96"/>
      <c r="E36" s="97"/>
      <c r="F36" s="24">
        <f>SUM(F33:F35)</f>
        <v>17</v>
      </c>
      <c r="G36" s="12">
        <f>SUM(G33:G35)</f>
        <v>31</v>
      </c>
      <c r="H36" s="12"/>
      <c r="I36" s="37">
        <f>SUM(I33:I35)</f>
        <v>496</v>
      </c>
      <c r="J36" s="111"/>
    </row>
    <row r="37" spans="1:10" ht="12.75">
      <c r="A37" s="126"/>
      <c r="B37" s="100" t="s">
        <v>37</v>
      </c>
      <c r="C37" s="82" t="s">
        <v>22</v>
      </c>
      <c r="D37" s="72" t="s">
        <v>70</v>
      </c>
      <c r="E37" s="72" t="s">
        <v>116</v>
      </c>
      <c r="F37" s="28">
        <v>34</v>
      </c>
      <c r="G37" s="11"/>
      <c r="H37" s="14">
        <v>27</v>
      </c>
      <c r="I37" s="34">
        <f>F37*H37</f>
        <v>918</v>
      </c>
      <c r="J37" s="111"/>
    </row>
    <row r="38" spans="1:10" ht="12.75">
      <c r="A38" s="126"/>
      <c r="B38" s="101"/>
      <c r="C38" s="82" t="s">
        <v>22</v>
      </c>
      <c r="D38" s="78" t="s">
        <v>1</v>
      </c>
      <c r="E38" s="78" t="s">
        <v>117</v>
      </c>
      <c r="F38" s="17">
        <v>26</v>
      </c>
      <c r="G38" s="7">
        <v>43</v>
      </c>
      <c r="H38" s="18">
        <v>16</v>
      </c>
      <c r="I38" s="8">
        <f>H38*G38</f>
        <v>688</v>
      </c>
      <c r="J38" s="111"/>
    </row>
    <row r="39" spans="1:10" ht="12.75">
      <c r="A39" s="126"/>
      <c r="B39" s="101"/>
      <c r="C39" s="82" t="s">
        <v>22</v>
      </c>
      <c r="D39" s="78" t="s">
        <v>2</v>
      </c>
      <c r="E39" s="78" t="s">
        <v>117</v>
      </c>
      <c r="F39" s="17">
        <v>5</v>
      </c>
      <c r="G39" s="7">
        <v>8</v>
      </c>
      <c r="H39" s="18">
        <v>16</v>
      </c>
      <c r="I39" s="8">
        <f>H39*G39</f>
        <v>128</v>
      </c>
      <c r="J39" s="111"/>
    </row>
    <row r="40" spans="1:10" ht="13.5" thickBot="1">
      <c r="A40" s="126"/>
      <c r="B40" s="101"/>
      <c r="C40" s="82" t="s">
        <v>22</v>
      </c>
      <c r="D40" s="79" t="s">
        <v>3</v>
      </c>
      <c r="E40" s="79" t="s">
        <v>117</v>
      </c>
      <c r="F40" s="17">
        <v>196</v>
      </c>
      <c r="G40" s="7">
        <v>356</v>
      </c>
      <c r="H40" s="18">
        <v>16</v>
      </c>
      <c r="I40" s="8">
        <f>H40*G40</f>
        <v>5696</v>
      </c>
      <c r="J40" s="111"/>
    </row>
    <row r="41" spans="1:10" ht="12.75">
      <c r="A41" s="126"/>
      <c r="B41" s="101"/>
      <c r="C41" s="83" t="s">
        <v>7</v>
      </c>
      <c r="D41" s="74" t="s">
        <v>70</v>
      </c>
      <c r="E41" s="72" t="s">
        <v>116</v>
      </c>
      <c r="F41" s="17">
        <v>10</v>
      </c>
      <c r="G41" s="17"/>
      <c r="H41" s="18">
        <v>27</v>
      </c>
      <c r="I41" s="34">
        <f>F41*H41</f>
        <v>270</v>
      </c>
      <c r="J41" s="111"/>
    </row>
    <row r="42" spans="1:10" ht="12.75">
      <c r="A42" s="126"/>
      <c r="B42" s="101"/>
      <c r="C42" s="83" t="s">
        <v>7</v>
      </c>
      <c r="D42" s="78" t="s">
        <v>1</v>
      </c>
      <c r="E42" s="78" t="s">
        <v>117</v>
      </c>
      <c r="F42" s="17">
        <v>16</v>
      </c>
      <c r="G42" s="17">
        <v>27</v>
      </c>
      <c r="H42" s="18">
        <v>16</v>
      </c>
      <c r="I42" s="8">
        <f>H42*G42</f>
        <v>432</v>
      </c>
      <c r="J42" s="111"/>
    </row>
    <row r="43" spans="1:10" ht="12.75">
      <c r="A43" s="126"/>
      <c r="B43" s="101"/>
      <c r="C43" s="83" t="s">
        <v>7</v>
      </c>
      <c r="D43" s="78" t="s">
        <v>2</v>
      </c>
      <c r="E43" s="78" t="s">
        <v>117</v>
      </c>
      <c r="F43" s="17">
        <v>3</v>
      </c>
      <c r="G43" s="7">
        <v>5</v>
      </c>
      <c r="H43" s="18">
        <v>16</v>
      </c>
      <c r="I43" s="8">
        <f>H43*G43</f>
        <v>80</v>
      </c>
      <c r="J43" s="111"/>
    </row>
    <row r="44" spans="1:10" ht="13.5" thickBot="1">
      <c r="A44" s="126"/>
      <c r="B44" s="101"/>
      <c r="C44" s="81" t="s">
        <v>7</v>
      </c>
      <c r="D44" s="75" t="s">
        <v>3</v>
      </c>
      <c r="E44" s="79" t="s">
        <v>117</v>
      </c>
      <c r="F44" s="19">
        <v>46</v>
      </c>
      <c r="G44" s="9">
        <v>84</v>
      </c>
      <c r="H44" s="18">
        <v>16</v>
      </c>
      <c r="I44" s="10">
        <f>H44*G44</f>
        <v>1344</v>
      </c>
      <c r="J44" s="111"/>
    </row>
    <row r="45" spans="1:10" ht="13.5" thickBot="1">
      <c r="A45" s="126"/>
      <c r="B45" s="102"/>
      <c r="C45" s="95" t="s">
        <v>4</v>
      </c>
      <c r="D45" s="96"/>
      <c r="E45" s="97"/>
      <c r="F45" s="24">
        <f>SUM(F37:F44)</f>
        <v>336</v>
      </c>
      <c r="G45" s="48">
        <f>SUM(G37:G44)</f>
        <v>523</v>
      </c>
      <c r="H45" s="24"/>
      <c r="I45" s="43">
        <f>SUM(I37:I44)</f>
        <v>9556</v>
      </c>
      <c r="J45" s="111"/>
    </row>
    <row r="46" spans="1:10" ht="12.75">
      <c r="A46" s="126"/>
      <c r="B46" s="100" t="s">
        <v>38</v>
      </c>
      <c r="C46" s="82" t="s">
        <v>13</v>
      </c>
      <c r="D46" s="72" t="s">
        <v>70</v>
      </c>
      <c r="E46" s="72" t="s">
        <v>116</v>
      </c>
      <c r="F46" s="6">
        <v>1</v>
      </c>
      <c r="G46" s="7"/>
      <c r="H46" s="18">
        <v>27</v>
      </c>
      <c r="I46" s="34">
        <f>F46*H46</f>
        <v>27</v>
      </c>
      <c r="J46" s="111"/>
    </row>
    <row r="47" spans="1:10" ht="12.75">
      <c r="A47" s="126"/>
      <c r="B47" s="101"/>
      <c r="C47" s="83" t="s">
        <v>13</v>
      </c>
      <c r="D47" s="74" t="s">
        <v>1</v>
      </c>
      <c r="E47" s="78" t="s">
        <v>117</v>
      </c>
      <c r="F47" s="17">
        <v>4</v>
      </c>
      <c r="G47" s="7">
        <v>7</v>
      </c>
      <c r="H47" s="18">
        <v>16</v>
      </c>
      <c r="I47" s="34">
        <f>H47*G47</f>
        <v>112</v>
      </c>
      <c r="J47" s="111"/>
    </row>
    <row r="48" spans="1:10" ht="12.75">
      <c r="A48" s="126"/>
      <c r="B48" s="101"/>
      <c r="C48" s="83" t="s">
        <v>13</v>
      </c>
      <c r="D48" s="75" t="s">
        <v>3</v>
      </c>
      <c r="E48" s="78" t="s">
        <v>117</v>
      </c>
      <c r="F48" s="17">
        <v>10</v>
      </c>
      <c r="G48" s="7">
        <v>18</v>
      </c>
      <c r="H48" s="18">
        <v>16</v>
      </c>
      <c r="I48" s="34">
        <f>H48*G48</f>
        <v>288</v>
      </c>
      <c r="J48" s="111"/>
    </row>
    <row r="49" spans="1:10" ht="13.5" thickBot="1">
      <c r="A49" s="126"/>
      <c r="B49" s="101"/>
      <c r="C49" s="84" t="s">
        <v>8</v>
      </c>
      <c r="D49" s="75" t="s">
        <v>3</v>
      </c>
      <c r="E49" s="79" t="s">
        <v>117</v>
      </c>
      <c r="F49" s="44">
        <v>2</v>
      </c>
      <c r="G49" s="45">
        <v>4</v>
      </c>
      <c r="H49" s="18">
        <v>16</v>
      </c>
      <c r="I49" s="34">
        <f>H49*G49</f>
        <v>64</v>
      </c>
      <c r="J49" s="111"/>
    </row>
    <row r="50" spans="1:10" ht="13.5" thickBot="1">
      <c r="A50" s="126"/>
      <c r="B50" s="102"/>
      <c r="C50" s="95" t="s">
        <v>4</v>
      </c>
      <c r="D50" s="96"/>
      <c r="E50" s="97"/>
      <c r="F50" s="24">
        <f>SUM(F46:F49)</f>
        <v>17</v>
      </c>
      <c r="G50" s="48">
        <f>SUM(G46:G49)</f>
        <v>29</v>
      </c>
      <c r="H50" s="24"/>
      <c r="I50" s="43">
        <f>SUM(I46:I49)</f>
        <v>491</v>
      </c>
      <c r="J50" s="111"/>
    </row>
    <row r="51" spans="1:10" ht="12.75">
      <c r="A51" s="126"/>
      <c r="B51" s="101" t="s">
        <v>39</v>
      </c>
      <c r="C51" s="83" t="s">
        <v>22</v>
      </c>
      <c r="D51" s="74" t="s">
        <v>1</v>
      </c>
      <c r="E51" s="74" t="s">
        <v>117</v>
      </c>
      <c r="F51" s="17">
        <v>1</v>
      </c>
      <c r="G51" s="7">
        <v>2</v>
      </c>
      <c r="H51" s="18">
        <v>16</v>
      </c>
      <c r="I51" s="34">
        <f>H51*G51</f>
        <v>32</v>
      </c>
      <c r="J51" s="111"/>
    </row>
    <row r="52" spans="1:10" ht="13.5" thickBot="1">
      <c r="A52" s="126"/>
      <c r="B52" s="101"/>
      <c r="C52" s="81" t="s">
        <v>22</v>
      </c>
      <c r="D52" s="75" t="s">
        <v>3</v>
      </c>
      <c r="E52" s="75" t="s">
        <v>117</v>
      </c>
      <c r="F52" s="17">
        <v>5</v>
      </c>
      <c r="G52" s="7">
        <v>9</v>
      </c>
      <c r="H52" s="18">
        <v>16</v>
      </c>
      <c r="I52" s="34">
        <f>H52*G52</f>
        <v>144</v>
      </c>
      <c r="J52" s="111"/>
    </row>
    <row r="53" spans="1:10" ht="13.5" thickBot="1">
      <c r="A53" s="126"/>
      <c r="B53" s="102"/>
      <c r="C53" s="95" t="s">
        <v>4</v>
      </c>
      <c r="D53" s="96"/>
      <c r="E53" s="97"/>
      <c r="F53" s="24">
        <f>SUM(F51:F52)</f>
        <v>6</v>
      </c>
      <c r="G53" s="21">
        <f>SUM(G51:G52)</f>
        <v>11</v>
      </c>
      <c r="H53" s="12"/>
      <c r="I53" s="37">
        <f>SUM(I51:I52)</f>
        <v>176</v>
      </c>
      <c r="J53" s="111"/>
    </row>
    <row r="54" spans="1:10" ht="12.75">
      <c r="A54" s="126"/>
      <c r="B54" s="100" t="s">
        <v>40</v>
      </c>
      <c r="C54" s="82" t="s">
        <v>8</v>
      </c>
      <c r="D54" s="72" t="s">
        <v>70</v>
      </c>
      <c r="E54" s="72" t="s">
        <v>116</v>
      </c>
      <c r="F54" s="6">
        <v>13</v>
      </c>
      <c r="G54" s="7"/>
      <c r="H54" s="18">
        <v>27</v>
      </c>
      <c r="I54" s="34">
        <f>F54*H54</f>
        <v>351</v>
      </c>
      <c r="J54" s="111"/>
    </row>
    <row r="55" spans="1:10" ht="12.75">
      <c r="A55" s="126"/>
      <c r="B55" s="101"/>
      <c r="C55" s="83" t="s">
        <v>8</v>
      </c>
      <c r="D55" s="74" t="s">
        <v>1</v>
      </c>
      <c r="E55" s="78" t="s">
        <v>117</v>
      </c>
      <c r="F55" s="17">
        <v>22</v>
      </c>
      <c r="G55" s="7">
        <v>37</v>
      </c>
      <c r="H55" s="18">
        <v>16</v>
      </c>
      <c r="I55" s="34">
        <f>H55*G55</f>
        <v>592</v>
      </c>
      <c r="J55" s="111"/>
    </row>
    <row r="56" spans="1:10" ht="12.75">
      <c r="A56" s="126"/>
      <c r="B56" s="101"/>
      <c r="C56" s="83" t="s">
        <v>8</v>
      </c>
      <c r="D56" s="78" t="s">
        <v>2</v>
      </c>
      <c r="E56" s="78" t="s">
        <v>117</v>
      </c>
      <c r="F56" s="17">
        <v>2</v>
      </c>
      <c r="G56" s="7">
        <v>3</v>
      </c>
      <c r="H56" s="18">
        <v>16</v>
      </c>
      <c r="I56" s="34">
        <f>H56*G56</f>
        <v>48</v>
      </c>
      <c r="J56" s="111"/>
    </row>
    <row r="57" spans="1:10" ht="13.5" thickBot="1">
      <c r="A57" s="126"/>
      <c r="B57" s="101"/>
      <c r="C57" s="81" t="s">
        <v>8</v>
      </c>
      <c r="D57" s="75" t="s">
        <v>3</v>
      </c>
      <c r="E57" s="79" t="s">
        <v>117</v>
      </c>
      <c r="F57" s="17">
        <v>105</v>
      </c>
      <c r="G57" s="7">
        <v>191</v>
      </c>
      <c r="H57" s="18">
        <v>16</v>
      </c>
      <c r="I57" s="34">
        <f>H57*G57</f>
        <v>3056</v>
      </c>
      <c r="J57" s="111"/>
    </row>
    <row r="58" spans="1:10" ht="13.5" thickBot="1">
      <c r="A58" s="126"/>
      <c r="B58" s="102"/>
      <c r="C58" s="95" t="s">
        <v>4</v>
      </c>
      <c r="D58" s="96"/>
      <c r="E58" s="97"/>
      <c r="F58" s="24">
        <f>SUM(F54:F57)</f>
        <v>142</v>
      </c>
      <c r="G58" s="21">
        <f>SUM(G54:G57)</f>
        <v>231</v>
      </c>
      <c r="H58" s="12"/>
      <c r="I58" s="37">
        <f>SUM(I54:I57)</f>
        <v>4047</v>
      </c>
      <c r="J58" s="111"/>
    </row>
    <row r="59" spans="1:10" ht="13.5" thickBot="1">
      <c r="A59" s="127"/>
      <c r="B59" s="113" t="s">
        <v>86</v>
      </c>
      <c r="C59" s="98"/>
      <c r="D59" s="99"/>
      <c r="E59" s="62"/>
      <c r="F59" s="23">
        <f>F8+F13+F17+F22+F27+F32+F36+F45+F50+F53+F58</f>
        <v>1620</v>
      </c>
      <c r="G59" s="23">
        <f>G8+G13+G17+G22+G27+G32+G36+G45+G50+G53+G58</f>
        <v>2569</v>
      </c>
      <c r="H59" s="23"/>
      <c r="I59" s="69">
        <f>I8+I13+I17+I22+I27+I32+I36+I45+I50+I53+I58</f>
        <v>46234</v>
      </c>
      <c r="J59" s="121"/>
    </row>
  </sheetData>
  <sheetProtection/>
  <mergeCells count="26">
    <mergeCell ref="A1:I1"/>
    <mergeCell ref="A5:A59"/>
    <mergeCell ref="B5:B8"/>
    <mergeCell ref="J5:J59"/>
    <mergeCell ref="C8:E8"/>
    <mergeCell ref="B9:B13"/>
    <mergeCell ref="C13:E13"/>
    <mergeCell ref="B14:B17"/>
    <mergeCell ref="C17:E17"/>
    <mergeCell ref="B18:B22"/>
    <mergeCell ref="C22:E22"/>
    <mergeCell ref="B23:B27"/>
    <mergeCell ref="C27:E27"/>
    <mergeCell ref="B28:B32"/>
    <mergeCell ref="C32:E32"/>
    <mergeCell ref="B33:B36"/>
    <mergeCell ref="C36:E36"/>
    <mergeCell ref="B54:B58"/>
    <mergeCell ref="C58:E58"/>
    <mergeCell ref="B59:D59"/>
    <mergeCell ref="B37:B45"/>
    <mergeCell ref="C45:E45"/>
    <mergeCell ref="B46:B50"/>
    <mergeCell ref="C50:E50"/>
    <mergeCell ref="B51:B53"/>
    <mergeCell ref="C53:E53"/>
  </mergeCells>
  <printOptions/>
  <pageMargins left="0.29" right="0.17" top="0.17" bottom="0.17" header="0.3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G10" sqref="G10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9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78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0" ht="12.75">
      <c r="A5" s="125" t="s">
        <v>94</v>
      </c>
      <c r="B5" s="128" t="s">
        <v>20</v>
      </c>
      <c r="C5" s="82" t="s">
        <v>6</v>
      </c>
      <c r="D5" s="74" t="s">
        <v>70</v>
      </c>
      <c r="E5" s="72" t="s">
        <v>116</v>
      </c>
      <c r="F5" s="28">
        <v>12</v>
      </c>
      <c r="G5" s="11"/>
      <c r="H5" s="14">
        <v>27</v>
      </c>
      <c r="I5" s="22">
        <f>F5*H5</f>
        <v>324</v>
      </c>
      <c r="J5" s="120">
        <f>I30*5%</f>
        <v>2789.2000000000003</v>
      </c>
    </row>
    <row r="6" spans="1:10" ht="12.75">
      <c r="A6" s="126"/>
      <c r="B6" s="128"/>
      <c r="C6" s="83" t="s">
        <v>6</v>
      </c>
      <c r="D6" s="78" t="s">
        <v>1</v>
      </c>
      <c r="E6" s="78" t="s">
        <v>117</v>
      </c>
      <c r="F6" s="6">
        <v>2</v>
      </c>
      <c r="G6" s="7">
        <v>3</v>
      </c>
      <c r="H6" s="18">
        <v>16</v>
      </c>
      <c r="I6" s="8">
        <f>G6*H6</f>
        <v>48</v>
      </c>
      <c r="J6" s="111"/>
    </row>
    <row r="7" spans="1:10" ht="13.5" thickBot="1">
      <c r="A7" s="126"/>
      <c r="B7" s="128"/>
      <c r="C7" s="83" t="s">
        <v>6</v>
      </c>
      <c r="D7" s="79" t="s">
        <v>3</v>
      </c>
      <c r="E7" s="79" t="s">
        <v>117</v>
      </c>
      <c r="F7" s="17">
        <v>190</v>
      </c>
      <c r="G7" s="7">
        <v>345</v>
      </c>
      <c r="H7" s="18">
        <v>16</v>
      </c>
      <c r="I7" s="8">
        <f>G7*H7</f>
        <v>5520</v>
      </c>
      <c r="J7" s="111"/>
    </row>
    <row r="8" spans="1:10" ht="12.75">
      <c r="A8" s="126"/>
      <c r="B8" s="128"/>
      <c r="C8" s="83" t="s">
        <v>21</v>
      </c>
      <c r="D8" s="72" t="s">
        <v>70</v>
      </c>
      <c r="E8" s="72" t="s">
        <v>116</v>
      </c>
      <c r="F8" s="6">
        <v>4</v>
      </c>
      <c r="G8" s="7"/>
      <c r="H8" s="18">
        <v>27</v>
      </c>
      <c r="I8" s="8">
        <f>F8*H8</f>
        <v>108</v>
      </c>
      <c r="J8" s="111"/>
    </row>
    <row r="9" spans="1:10" ht="12.75">
      <c r="A9" s="126"/>
      <c r="B9" s="128"/>
      <c r="C9" s="83" t="s">
        <v>21</v>
      </c>
      <c r="D9" s="78" t="s">
        <v>1</v>
      </c>
      <c r="E9" s="78" t="s">
        <v>117</v>
      </c>
      <c r="F9" s="6">
        <v>8</v>
      </c>
      <c r="G9" s="7">
        <v>13</v>
      </c>
      <c r="H9" s="18">
        <v>16</v>
      </c>
      <c r="I9" s="8">
        <f>G9*H9</f>
        <v>208</v>
      </c>
      <c r="J9" s="111"/>
    </row>
    <row r="10" spans="1:10" ht="12.75">
      <c r="A10" s="126"/>
      <c r="B10" s="128"/>
      <c r="C10" s="83" t="s">
        <v>21</v>
      </c>
      <c r="D10" s="78" t="s">
        <v>2</v>
      </c>
      <c r="E10" s="78" t="s">
        <v>117</v>
      </c>
      <c r="F10" s="6">
        <v>1</v>
      </c>
      <c r="G10" s="7">
        <v>2</v>
      </c>
      <c r="H10" s="18">
        <v>16</v>
      </c>
      <c r="I10" s="8">
        <f>G10*H10</f>
        <v>32</v>
      </c>
      <c r="J10" s="111"/>
    </row>
    <row r="11" spans="1:10" ht="13.5" thickBot="1">
      <c r="A11" s="126"/>
      <c r="B11" s="128"/>
      <c r="C11" s="83" t="s">
        <v>21</v>
      </c>
      <c r="D11" s="79" t="s">
        <v>3</v>
      </c>
      <c r="E11" s="79" t="s">
        <v>117</v>
      </c>
      <c r="F11" s="17">
        <v>250</v>
      </c>
      <c r="G11" s="7">
        <v>455</v>
      </c>
      <c r="H11" s="18">
        <v>16</v>
      </c>
      <c r="I11" s="8">
        <f>G11*H11</f>
        <v>7280</v>
      </c>
      <c r="J11" s="111"/>
    </row>
    <row r="12" spans="1:10" ht="12.75">
      <c r="A12" s="126"/>
      <c r="B12" s="128"/>
      <c r="C12" s="82" t="s">
        <v>17</v>
      </c>
      <c r="D12" s="72" t="s">
        <v>70</v>
      </c>
      <c r="E12" s="72" t="s">
        <v>116</v>
      </c>
      <c r="F12" s="28">
        <v>1</v>
      </c>
      <c r="G12" s="11"/>
      <c r="H12" s="14">
        <v>27</v>
      </c>
      <c r="I12" s="8">
        <f>F12*H12</f>
        <v>27</v>
      </c>
      <c r="J12" s="111"/>
    </row>
    <row r="13" spans="1:10" ht="12.75">
      <c r="A13" s="126"/>
      <c r="B13" s="128"/>
      <c r="C13" s="82" t="s">
        <v>17</v>
      </c>
      <c r="D13" s="74" t="s">
        <v>1</v>
      </c>
      <c r="E13" s="74" t="s">
        <v>117</v>
      </c>
      <c r="F13" s="6">
        <v>3</v>
      </c>
      <c r="G13" s="7">
        <v>5</v>
      </c>
      <c r="H13" s="18">
        <v>16</v>
      </c>
      <c r="I13" s="8">
        <f>G13*H13</f>
        <v>80</v>
      </c>
      <c r="J13" s="111"/>
    </row>
    <row r="14" spans="1:10" ht="13.5" thickBot="1">
      <c r="A14" s="126"/>
      <c r="B14" s="128"/>
      <c r="C14" s="85" t="s">
        <v>17</v>
      </c>
      <c r="D14" s="75" t="s">
        <v>3</v>
      </c>
      <c r="E14" s="75" t="s">
        <v>117</v>
      </c>
      <c r="F14" s="19">
        <v>78</v>
      </c>
      <c r="G14" s="9">
        <v>142</v>
      </c>
      <c r="H14" s="20">
        <v>16</v>
      </c>
      <c r="I14" s="8">
        <f>G14*H14</f>
        <v>2272</v>
      </c>
      <c r="J14" s="111"/>
    </row>
    <row r="15" spans="1:10" ht="13.5" thickBot="1">
      <c r="A15" s="126"/>
      <c r="B15" s="129"/>
      <c r="C15" s="95" t="s">
        <v>4</v>
      </c>
      <c r="D15" s="96"/>
      <c r="E15" s="97"/>
      <c r="F15" s="21">
        <f>SUM(F5:F14)</f>
        <v>549</v>
      </c>
      <c r="G15" s="21">
        <f>SUM(G5:G14)</f>
        <v>965</v>
      </c>
      <c r="H15" s="21"/>
      <c r="I15" s="37">
        <f>SUM(I5:I14)</f>
        <v>15899</v>
      </c>
      <c r="J15" s="111"/>
    </row>
    <row r="16" spans="1:10" ht="12.75">
      <c r="A16" s="126"/>
      <c r="B16" s="100" t="s">
        <v>41</v>
      </c>
      <c r="C16" s="82" t="s">
        <v>22</v>
      </c>
      <c r="D16" s="74" t="s">
        <v>70</v>
      </c>
      <c r="E16" s="72" t="s">
        <v>116</v>
      </c>
      <c r="F16" s="28">
        <v>43</v>
      </c>
      <c r="G16" s="11"/>
      <c r="H16" s="14">
        <v>27</v>
      </c>
      <c r="I16" s="36">
        <f>F16*H16</f>
        <v>1161</v>
      </c>
      <c r="J16" s="111"/>
    </row>
    <row r="17" spans="1:10" ht="12.75">
      <c r="A17" s="126"/>
      <c r="B17" s="101"/>
      <c r="C17" s="83" t="s">
        <v>22</v>
      </c>
      <c r="D17" s="74" t="s">
        <v>1</v>
      </c>
      <c r="E17" s="74" t="s">
        <v>117</v>
      </c>
      <c r="F17" s="6">
        <v>119</v>
      </c>
      <c r="G17" s="7">
        <v>198</v>
      </c>
      <c r="H17" s="18">
        <v>16</v>
      </c>
      <c r="I17" s="34">
        <f>H17*G17</f>
        <v>3168</v>
      </c>
      <c r="J17" s="111"/>
    </row>
    <row r="18" spans="1:10" ht="12.75">
      <c r="A18" s="126"/>
      <c r="B18" s="101"/>
      <c r="C18" s="83" t="s">
        <v>22</v>
      </c>
      <c r="D18" s="78" t="s">
        <v>2</v>
      </c>
      <c r="E18" s="79" t="s">
        <v>117</v>
      </c>
      <c r="F18" s="6">
        <v>4</v>
      </c>
      <c r="G18" s="7">
        <v>7</v>
      </c>
      <c r="H18" s="18">
        <v>16</v>
      </c>
      <c r="I18" s="34">
        <f>H18*G18</f>
        <v>112</v>
      </c>
      <c r="J18" s="111"/>
    </row>
    <row r="19" spans="1:10" ht="13.5" thickBot="1">
      <c r="A19" s="126"/>
      <c r="B19" s="101"/>
      <c r="C19" s="83" t="s">
        <v>22</v>
      </c>
      <c r="D19" s="79" t="s">
        <v>3</v>
      </c>
      <c r="E19" s="74" t="s">
        <v>117</v>
      </c>
      <c r="F19" s="6">
        <v>624</v>
      </c>
      <c r="G19" s="7">
        <v>1135</v>
      </c>
      <c r="H19" s="18">
        <v>16</v>
      </c>
      <c r="I19" s="8">
        <f>H19*G19</f>
        <v>18160</v>
      </c>
      <c r="J19" s="111"/>
    </row>
    <row r="20" spans="1:10" ht="12.75">
      <c r="A20" s="126"/>
      <c r="B20" s="101"/>
      <c r="C20" s="83" t="s">
        <v>7</v>
      </c>
      <c r="D20" s="74" t="s">
        <v>70</v>
      </c>
      <c r="E20" s="72" t="s">
        <v>116</v>
      </c>
      <c r="F20" s="6">
        <v>28</v>
      </c>
      <c r="G20" s="7"/>
      <c r="H20" s="18">
        <v>27</v>
      </c>
      <c r="I20" s="36">
        <f>F20*H20</f>
        <v>756</v>
      </c>
      <c r="J20" s="111"/>
    </row>
    <row r="21" spans="1:10" ht="12.75">
      <c r="A21" s="126"/>
      <c r="B21" s="101"/>
      <c r="C21" s="83" t="s">
        <v>7</v>
      </c>
      <c r="D21" s="74" t="s">
        <v>1</v>
      </c>
      <c r="E21" s="74" t="s">
        <v>117</v>
      </c>
      <c r="F21" s="6">
        <v>50</v>
      </c>
      <c r="G21" s="7">
        <v>83</v>
      </c>
      <c r="H21" s="18">
        <v>16</v>
      </c>
      <c r="I21" s="34">
        <f>H21*G21</f>
        <v>1328</v>
      </c>
      <c r="J21" s="111"/>
    </row>
    <row r="22" spans="1:10" ht="12.75">
      <c r="A22" s="126"/>
      <c r="B22" s="101"/>
      <c r="C22" s="83" t="s">
        <v>7</v>
      </c>
      <c r="D22" s="78" t="s">
        <v>2</v>
      </c>
      <c r="E22" s="79" t="s">
        <v>117</v>
      </c>
      <c r="F22" s="6">
        <v>4</v>
      </c>
      <c r="G22" s="7">
        <v>7</v>
      </c>
      <c r="H22" s="18">
        <v>16</v>
      </c>
      <c r="I22" s="34">
        <f>H22*G22</f>
        <v>112</v>
      </c>
      <c r="J22" s="111"/>
    </row>
    <row r="23" spans="1:10" ht="13.5" thickBot="1">
      <c r="A23" s="126"/>
      <c r="B23" s="101"/>
      <c r="C23" s="81" t="s">
        <v>7</v>
      </c>
      <c r="D23" s="75" t="s">
        <v>3</v>
      </c>
      <c r="E23" s="74" t="s">
        <v>117</v>
      </c>
      <c r="F23" s="6">
        <v>163</v>
      </c>
      <c r="G23" s="7">
        <v>296</v>
      </c>
      <c r="H23" s="18">
        <v>16</v>
      </c>
      <c r="I23" s="34">
        <f>H23*G23</f>
        <v>4736</v>
      </c>
      <c r="J23" s="111"/>
    </row>
    <row r="24" spans="1:10" ht="13.5" thickBot="1">
      <c r="A24" s="126"/>
      <c r="B24" s="102"/>
      <c r="C24" s="95" t="s">
        <v>4</v>
      </c>
      <c r="D24" s="96"/>
      <c r="E24" s="97"/>
      <c r="F24" s="26">
        <f>SUM(F16:F23)</f>
        <v>1035</v>
      </c>
      <c r="G24" s="26">
        <f>SUM(G16:G23)</f>
        <v>1726</v>
      </c>
      <c r="H24" s="26"/>
      <c r="I24" s="27">
        <f>SUM(I16:I23)</f>
        <v>29533</v>
      </c>
      <c r="J24" s="111"/>
    </row>
    <row r="25" spans="1:10" ht="12.75">
      <c r="A25" s="126"/>
      <c r="B25" s="100" t="s">
        <v>65</v>
      </c>
      <c r="C25" s="81" t="s">
        <v>6</v>
      </c>
      <c r="D25" s="74" t="s">
        <v>1</v>
      </c>
      <c r="E25" s="74" t="s">
        <v>117</v>
      </c>
      <c r="F25" s="17">
        <v>8</v>
      </c>
      <c r="G25" s="7">
        <v>13</v>
      </c>
      <c r="H25" s="18">
        <v>16</v>
      </c>
      <c r="I25" s="34">
        <f>H25*G25</f>
        <v>208</v>
      </c>
      <c r="J25" s="111"/>
    </row>
    <row r="26" spans="1:10" ht="12.75">
      <c r="A26" s="126"/>
      <c r="B26" s="101"/>
      <c r="C26" s="81" t="s">
        <v>6</v>
      </c>
      <c r="D26" s="78" t="s">
        <v>2</v>
      </c>
      <c r="E26" s="79" t="s">
        <v>117</v>
      </c>
      <c r="F26" s="17">
        <v>44</v>
      </c>
      <c r="G26" s="7">
        <v>73</v>
      </c>
      <c r="H26" s="18">
        <v>16</v>
      </c>
      <c r="I26" s="34">
        <f>H26*G26</f>
        <v>1168</v>
      </c>
      <c r="J26" s="111"/>
    </row>
    <row r="27" spans="1:10" ht="12.75">
      <c r="A27" s="126"/>
      <c r="B27" s="101"/>
      <c r="C27" s="83" t="s">
        <v>6</v>
      </c>
      <c r="D27" s="75" t="s">
        <v>3</v>
      </c>
      <c r="E27" s="74" t="s">
        <v>117</v>
      </c>
      <c r="F27" s="17">
        <v>234</v>
      </c>
      <c r="G27" s="7">
        <v>425</v>
      </c>
      <c r="H27" s="18">
        <v>16</v>
      </c>
      <c r="I27" s="34">
        <f>H27*G27</f>
        <v>6800</v>
      </c>
      <c r="J27" s="111"/>
    </row>
    <row r="28" spans="1:10" ht="13.5" thickBot="1">
      <c r="A28" s="126"/>
      <c r="B28" s="101"/>
      <c r="C28" s="85" t="s">
        <v>5</v>
      </c>
      <c r="D28" s="75" t="s">
        <v>3</v>
      </c>
      <c r="E28" s="79" t="s">
        <v>117</v>
      </c>
      <c r="F28" s="6">
        <v>75</v>
      </c>
      <c r="G28" s="7">
        <v>136</v>
      </c>
      <c r="H28" s="18">
        <v>16</v>
      </c>
      <c r="I28" s="34">
        <f>H28*G28</f>
        <v>2176</v>
      </c>
      <c r="J28" s="111"/>
    </row>
    <row r="29" spans="1:10" ht="13.5" thickBot="1">
      <c r="A29" s="126"/>
      <c r="B29" s="102"/>
      <c r="C29" s="95" t="s">
        <v>4</v>
      </c>
      <c r="D29" s="96"/>
      <c r="E29" s="97"/>
      <c r="F29" s="24">
        <f>SUM(F25:F28)</f>
        <v>361</v>
      </c>
      <c r="G29" s="24">
        <f>SUM(G25:G28)</f>
        <v>647</v>
      </c>
      <c r="H29" s="24"/>
      <c r="I29" s="43">
        <f>SUM(I25:I28)</f>
        <v>10352</v>
      </c>
      <c r="J29" s="111"/>
    </row>
    <row r="30" spans="1:10" ht="13.5" thickBot="1">
      <c r="A30" s="127"/>
      <c r="B30" s="98" t="s">
        <v>87</v>
      </c>
      <c r="C30" s="98"/>
      <c r="D30" s="99"/>
      <c r="E30" s="62"/>
      <c r="F30" s="23">
        <f>F15+F24+F29</f>
        <v>1945</v>
      </c>
      <c r="G30" s="23">
        <f>G15+G24+G29</f>
        <v>3338</v>
      </c>
      <c r="H30" s="23"/>
      <c r="I30" s="68">
        <f>I15+I24+I29</f>
        <v>55784</v>
      </c>
      <c r="J30" s="121"/>
    </row>
  </sheetData>
  <sheetProtection/>
  <mergeCells count="10">
    <mergeCell ref="A1:I1"/>
    <mergeCell ref="C29:E29"/>
    <mergeCell ref="B30:D30"/>
    <mergeCell ref="A5:A30"/>
    <mergeCell ref="B5:B15"/>
    <mergeCell ref="J5:J30"/>
    <mergeCell ref="C15:E15"/>
    <mergeCell ref="B16:B24"/>
    <mergeCell ref="C24:E24"/>
    <mergeCell ref="B25:B29"/>
  </mergeCells>
  <printOptions/>
  <pageMargins left="0.27" right="0.2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79">
      <selection activeCell="F3" sqref="F3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78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0" ht="12.75">
      <c r="A5" s="125" t="s">
        <v>95</v>
      </c>
      <c r="B5" s="100" t="s">
        <v>15</v>
      </c>
      <c r="C5" s="82" t="s">
        <v>6</v>
      </c>
      <c r="D5" s="72" t="s">
        <v>70</v>
      </c>
      <c r="E5" s="72" t="s">
        <v>116</v>
      </c>
      <c r="F5" s="28">
        <v>1</v>
      </c>
      <c r="G5" s="11"/>
      <c r="H5" s="14">
        <v>27</v>
      </c>
      <c r="I5" s="34">
        <f>F5*H5</f>
        <v>27</v>
      </c>
      <c r="J5" s="120">
        <f>I85*5%</f>
        <v>2504.3500000000004</v>
      </c>
    </row>
    <row r="6" spans="1:10" ht="12.75">
      <c r="A6" s="126"/>
      <c r="B6" s="101"/>
      <c r="C6" s="83" t="s">
        <v>6</v>
      </c>
      <c r="D6" s="78" t="s">
        <v>1</v>
      </c>
      <c r="E6" s="74" t="s">
        <v>117</v>
      </c>
      <c r="F6" s="6">
        <v>3</v>
      </c>
      <c r="G6" s="7">
        <v>5</v>
      </c>
      <c r="H6" s="18">
        <v>16</v>
      </c>
      <c r="I6" s="36">
        <f>H6*G6</f>
        <v>80</v>
      </c>
      <c r="J6" s="111"/>
    </row>
    <row r="7" spans="1:10" ht="12.75">
      <c r="A7" s="126"/>
      <c r="B7" s="101"/>
      <c r="C7" s="83" t="s">
        <v>6</v>
      </c>
      <c r="D7" s="79" t="s">
        <v>3</v>
      </c>
      <c r="E7" s="79" t="s">
        <v>117</v>
      </c>
      <c r="F7" s="17">
        <v>29</v>
      </c>
      <c r="G7" s="7">
        <v>53</v>
      </c>
      <c r="H7" s="18">
        <v>16</v>
      </c>
      <c r="I7" s="35">
        <f>H7*G7</f>
        <v>848</v>
      </c>
      <c r="J7" s="111"/>
    </row>
    <row r="8" spans="1:10" ht="12.75">
      <c r="A8" s="126"/>
      <c r="B8" s="101"/>
      <c r="C8" s="82" t="s">
        <v>8</v>
      </c>
      <c r="D8" s="74" t="s">
        <v>1</v>
      </c>
      <c r="E8" s="74" t="s">
        <v>117</v>
      </c>
      <c r="F8" s="6">
        <v>2</v>
      </c>
      <c r="G8" s="7">
        <v>3</v>
      </c>
      <c r="H8" s="18">
        <v>16</v>
      </c>
      <c r="I8" s="36">
        <f>H8*G8</f>
        <v>48</v>
      </c>
      <c r="J8" s="111"/>
    </row>
    <row r="9" spans="1:10" ht="13.5" thickBot="1">
      <c r="A9" s="126"/>
      <c r="B9" s="101"/>
      <c r="C9" s="82" t="s">
        <v>8</v>
      </c>
      <c r="D9" s="75" t="s">
        <v>3</v>
      </c>
      <c r="E9" s="79" t="s">
        <v>117</v>
      </c>
      <c r="F9" s="19">
        <v>15</v>
      </c>
      <c r="G9" s="9">
        <v>27</v>
      </c>
      <c r="H9" s="20">
        <v>16</v>
      </c>
      <c r="I9" s="35">
        <f>H9*G9</f>
        <v>432</v>
      </c>
      <c r="J9" s="111"/>
    </row>
    <row r="10" spans="1:10" ht="13.5" thickBot="1">
      <c r="A10" s="126"/>
      <c r="B10" s="102"/>
      <c r="C10" s="95" t="s">
        <v>4</v>
      </c>
      <c r="D10" s="96"/>
      <c r="E10" s="97"/>
      <c r="F10" s="21">
        <f>SUM(F5:F9)</f>
        <v>50</v>
      </c>
      <c r="G10" s="21">
        <f>SUM(G5:G9)</f>
        <v>88</v>
      </c>
      <c r="H10" s="21"/>
      <c r="I10" s="30">
        <f>SUM(I5:I9)</f>
        <v>1435</v>
      </c>
      <c r="J10" s="111"/>
    </row>
    <row r="11" spans="1:10" ht="12.75">
      <c r="A11" s="126"/>
      <c r="B11" s="100" t="s">
        <v>16</v>
      </c>
      <c r="C11" s="83" t="s">
        <v>6</v>
      </c>
      <c r="D11" s="72" t="s">
        <v>70</v>
      </c>
      <c r="E11" s="72" t="s">
        <v>116</v>
      </c>
      <c r="F11" s="6">
        <v>2</v>
      </c>
      <c r="G11" s="7"/>
      <c r="H11" s="18">
        <v>27</v>
      </c>
      <c r="I11" s="34">
        <f>F11*H11</f>
        <v>54</v>
      </c>
      <c r="J11" s="111"/>
    </row>
    <row r="12" spans="1:10" ht="12.75">
      <c r="A12" s="126"/>
      <c r="B12" s="101"/>
      <c r="C12" s="83" t="s">
        <v>6</v>
      </c>
      <c r="D12" s="74" t="s">
        <v>1</v>
      </c>
      <c r="E12" s="74" t="s">
        <v>117</v>
      </c>
      <c r="F12" s="6">
        <v>4</v>
      </c>
      <c r="G12" s="7">
        <v>7</v>
      </c>
      <c r="H12" s="18">
        <v>16</v>
      </c>
      <c r="I12" s="34">
        <f aca="true" t="shared" si="0" ref="I12:I17">H12*G12</f>
        <v>112</v>
      </c>
      <c r="J12" s="111"/>
    </row>
    <row r="13" spans="1:10" ht="12.75">
      <c r="A13" s="126"/>
      <c r="B13" s="101"/>
      <c r="C13" s="83" t="s">
        <v>6</v>
      </c>
      <c r="D13" s="79" t="s">
        <v>3</v>
      </c>
      <c r="E13" s="79" t="s">
        <v>117</v>
      </c>
      <c r="F13" s="6">
        <v>61</v>
      </c>
      <c r="G13" s="7">
        <v>111</v>
      </c>
      <c r="H13" s="18">
        <v>16</v>
      </c>
      <c r="I13" s="34">
        <f t="shared" si="0"/>
        <v>1776</v>
      </c>
      <c r="J13" s="111"/>
    </row>
    <row r="14" spans="1:10" ht="12.75">
      <c r="A14" s="126"/>
      <c r="B14" s="101"/>
      <c r="C14" s="83" t="s">
        <v>17</v>
      </c>
      <c r="D14" s="74" t="s">
        <v>1</v>
      </c>
      <c r="E14" s="74" t="s">
        <v>117</v>
      </c>
      <c r="F14" s="6">
        <v>3</v>
      </c>
      <c r="G14" s="7">
        <v>5</v>
      </c>
      <c r="H14" s="18">
        <v>16</v>
      </c>
      <c r="I14" s="34">
        <f t="shared" si="0"/>
        <v>80</v>
      </c>
      <c r="J14" s="111"/>
    </row>
    <row r="15" spans="1:10" ht="12.75">
      <c r="A15" s="126"/>
      <c r="B15" s="101"/>
      <c r="C15" s="83" t="s">
        <v>17</v>
      </c>
      <c r="D15" s="79" t="s">
        <v>3</v>
      </c>
      <c r="E15" s="79" t="s">
        <v>117</v>
      </c>
      <c r="F15" s="6">
        <v>32</v>
      </c>
      <c r="G15" s="7">
        <v>58</v>
      </c>
      <c r="H15" s="18">
        <v>16</v>
      </c>
      <c r="I15" s="34">
        <f t="shared" si="0"/>
        <v>928</v>
      </c>
      <c r="J15" s="111"/>
    </row>
    <row r="16" spans="1:10" ht="12.75">
      <c r="A16" s="126"/>
      <c r="B16" s="101"/>
      <c r="C16" s="83" t="s">
        <v>7</v>
      </c>
      <c r="D16" s="74" t="s">
        <v>1</v>
      </c>
      <c r="E16" s="74" t="s">
        <v>117</v>
      </c>
      <c r="F16" s="6">
        <v>1</v>
      </c>
      <c r="G16" s="7">
        <v>2</v>
      </c>
      <c r="H16" s="18">
        <v>16</v>
      </c>
      <c r="I16" s="34">
        <f t="shared" si="0"/>
        <v>32</v>
      </c>
      <c r="J16" s="111"/>
    </row>
    <row r="17" spans="1:10" ht="13.5" thickBot="1">
      <c r="A17" s="126"/>
      <c r="B17" s="101"/>
      <c r="C17" s="81" t="s">
        <v>7</v>
      </c>
      <c r="D17" s="75" t="s">
        <v>3</v>
      </c>
      <c r="E17" s="75" t="s">
        <v>117</v>
      </c>
      <c r="F17" s="6">
        <v>10</v>
      </c>
      <c r="G17" s="7">
        <v>18</v>
      </c>
      <c r="H17" s="18">
        <v>16</v>
      </c>
      <c r="I17" s="34">
        <f t="shared" si="0"/>
        <v>288</v>
      </c>
      <c r="J17" s="111"/>
    </row>
    <row r="18" spans="1:10" ht="13.5" thickBot="1">
      <c r="A18" s="126"/>
      <c r="B18" s="102"/>
      <c r="C18" s="95" t="s">
        <v>4</v>
      </c>
      <c r="D18" s="96"/>
      <c r="E18" s="97"/>
      <c r="F18" s="26">
        <f>SUM(F11:F17)</f>
        <v>113</v>
      </c>
      <c r="G18" s="47">
        <f>SUM(G11:G17)</f>
        <v>201</v>
      </c>
      <c r="H18" s="26"/>
      <c r="I18" s="27">
        <f>SUM(I11:I17)</f>
        <v>3270</v>
      </c>
      <c r="J18" s="111"/>
    </row>
    <row r="19" spans="1:10" ht="12.75">
      <c r="A19" s="126"/>
      <c r="B19" s="117" t="s">
        <v>44</v>
      </c>
      <c r="C19" s="77" t="s">
        <v>42</v>
      </c>
      <c r="D19" s="72" t="s">
        <v>70</v>
      </c>
      <c r="E19" s="72" t="s">
        <v>116</v>
      </c>
      <c r="F19" s="17">
        <v>1</v>
      </c>
      <c r="G19" s="7"/>
      <c r="H19" s="18">
        <v>27</v>
      </c>
      <c r="I19" s="34">
        <f>F19*H19</f>
        <v>27</v>
      </c>
      <c r="J19" s="111"/>
    </row>
    <row r="20" spans="1:10" ht="12.75">
      <c r="A20" s="126"/>
      <c r="B20" s="117"/>
      <c r="C20" s="77" t="s">
        <v>42</v>
      </c>
      <c r="D20" s="74" t="s">
        <v>1</v>
      </c>
      <c r="E20" s="74" t="s">
        <v>117</v>
      </c>
      <c r="F20" s="17">
        <v>9</v>
      </c>
      <c r="G20" s="7">
        <v>15</v>
      </c>
      <c r="H20" s="18">
        <v>16</v>
      </c>
      <c r="I20" s="34">
        <f>H20*G20</f>
        <v>240</v>
      </c>
      <c r="J20" s="111"/>
    </row>
    <row r="21" spans="1:10" ht="13.5" thickBot="1">
      <c r="A21" s="126"/>
      <c r="B21" s="117"/>
      <c r="C21" s="77" t="s">
        <v>42</v>
      </c>
      <c r="D21" s="75" t="s">
        <v>3</v>
      </c>
      <c r="E21" s="75" t="s">
        <v>117</v>
      </c>
      <c r="F21" s="17">
        <v>43</v>
      </c>
      <c r="G21" s="7">
        <v>78</v>
      </c>
      <c r="H21" s="18">
        <v>16</v>
      </c>
      <c r="I21" s="34">
        <f>H21*G21</f>
        <v>1248</v>
      </c>
      <c r="J21" s="111"/>
    </row>
    <row r="22" spans="1:10" ht="13.5" thickBot="1">
      <c r="A22" s="126"/>
      <c r="B22" s="118"/>
      <c r="C22" s="95" t="s">
        <v>4</v>
      </c>
      <c r="D22" s="96"/>
      <c r="E22" s="97"/>
      <c r="F22" s="24">
        <f>SUM(F19:F21)</f>
        <v>53</v>
      </c>
      <c r="G22" s="12">
        <f>SUM(G19:G21)</f>
        <v>93</v>
      </c>
      <c r="H22" s="12"/>
      <c r="I22" s="37">
        <f>SUM(I19:I21)</f>
        <v>1515</v>
      </c>
      <c r="J22" s="111"/>
    </row>
    <row r="23" spans="1:10" ht="12.75">
      <c r="A23" s="126"/>
      <c r="B23" s="100" t="s">
        <v>45</v>
      </c>
      <c r="C23" s="77" t="s">
        <v>42</v>
      </c>
      <c r="D23" s="72" t="s">
        <v>70</v>
      </c>
      <c r="E23" s="72" t="s">
        <v>116</v>
      </c>
      <c r="F23" s="6">
        <v>8</v>
      </c>
      <c r="G23" s="7"/>
      <c r="H23" s="18">
        <v>27</v>
      </c>
      <c r="I23" s="34">
        <f>F23*H23</f>
        <v>216</v>
      </c>
      <c r="J23" s="111"/>
    </row>
    <row r="24" spans="1:10" ht="12.75">
      <c r="A24" s="126"/>
      <c r="B24" s="101"/>
      <c r="C24" s="77" t="s">
        <v>42</v>
      </c>
      <c r="D24" s="74" t="s">
        <v>1</v>
      </c>
      <c r="E24" s="74" t="s">
        <v>117</v>
      </c>
      <c r="F24" s="17">
        <v>26</v>
      </c>
      <c r="G24" s="7">
        <v>43</v>
      </c>
      <c r="H24" s="18">
        <v>16</v>
      </c>
      <c r="I24" s="34">
        <f>H24*G24</f>
        <v>688</v>
      </c>
      <c r="J24" s="111"/>
    </row>
    <row r="25" spans="1:10" ht="13.5" thickBot="1">
      <c r="A25" s="126"/>
      <c r="B25" s="101"/>
      <c r="C25" s="77" t="s">
        <v>42</v>
      </c>
      <c r="D25" s="75" t="s">
        <v>3</v>
      </c>
      <c r="E25" s="75" t="s">
        <v>117</v>
      </c>
      <c r="F25" s="19">
        <v>109</v>
      </c>
      <c r="G25" s="9">
        <v>198</v>
      </c>
      <c r="H25" s="20">
        <v>16</v>
      </c>
      <c r="I25" s="35">
        <f>H25*G25</f>
        <v>3168</v>
      </c>
      <c r="J25" s="111"/>
    </row>
    <row r="26" spans="1:10" ht="13.5" thickBot="1">
      <c r="A26" s="126"/>
      <c r="B26" s="130"/>
      <c r="C26" s="95" t="s">
        <v>4</v>
      </c>
      <c r="D26" s="96"/>
      <c r="E26" s="97"/>
      <c r="F26" s="24">
        <f>SUM(F23:F25)</f>
        <v>143</v>
      </c>
      <c r="G26" s="12">
        <f>SUM(G23:G25)</f>
        <v>241</v>
      </c>
      <c r="H26" s="12"/>
      <c r="I26" s="37">
        <f>SUM(I23:I25)</f>
        <v>4072</v>
      </c>
      <c r="J26" s="111"/>
    </row>
    <row r="27" spans="1:10" ht="12.75">
      <c r="A27" s="126"/>
      <c r="B27" s="131" t="s">
        <v>46</v>
      </c>
      <c r="C27" s="86" t="s">
        <v>8</v>
      </c>
      <c r="D27" s="74" t="s">
        <v>70</v>
      </c>
      <c r="E27" s="72" t="s">
        <v>116</v>
      </c>
      <c r="F27" s="28">
        <v>4</v>
      </c>
      <c r="G27" s="11"/>
      <c r="H27" s="14">
        <v>27</v>
      </c>
      <c r="I27" s="36">
        <f>F27*H27</f>
        <v>108</v>
      </c>
      <c r="J27" s="111"/>
    </row>
    <row r="28" spans="1:10" ht="12.75">
      <c r="A28" s="126"/>
      <c r="B28" s="132"/>
      <c r="C28" s="87" t="s">
        <v>8</v>
      </c>
      <c r="D28" s="74" t="s">
        <v>1</v>
      </c>
      <c r="E28" s="74" t="s">
        <v>117</v>
      </c>
      <c r="F28" s="17">
        <v>21</v>
      </c>
      <c r="G28" s="7">
        <v>35</v>
      </c>
      <c r="H28" s="18">
        <v>16</v>
      </c>
      <c r="I28" s="34">
        <f>H28*G28</f>
        <v>560</v>
      </c>
      <c r="J28" s="111"/>
    </row>
    <row r="29" spans="1:10" ht="12.75">
      <c r="A29" s="126"/>
      <c r="B29" s="132"/>
      <c r="C29" s="87" t="s">
        <v>8</v>
      </c>
      <c r="D29" s="78" t="s">
        <v>2</v>
      </c>
      <c r="E29" s="78" t="s">
        <v>117</v>
      </c>
      <c r="F29" s="17">
        <v>2</v>
      </c>
      <c r="G29" s="7">
        <v>3</v>
      </c>
      <c r="H29" s="18">
        <v>16</v>
      </c>
      <c r="I29" s="34">
        <f>H29*G29</f>
        <v>48</v>
      </c>
      <c r="J29" s="111"/>
    </row>
    <row r="30" spans="1:10" ht="13.5" thickBot="1">
      <c r="A30" s="126"/>
      <c r="B30" s="132"/>
      <c r="C30" s="88" t="s">
        <v>8</v>
      </c>
      <c r="D30" s="75" t="s">
        <v>3</v>
      </c>
      <c r="E30" s="75" t="s">
        <v>117</v>
      </c>
      <c r="F30" s="19">
        <v>51</v>
      </c>
      <c r="G30" s="9">
        <v>93</v>
      </c>
      <c r="H30" s="20">
        <v>16</v>
      </c>
      <c r="I30" s="35">
        <f>H30*G30</f>
        <v>1488</v>
      </c>
      <c r="J30" s="111"/>
    </row>
    <row r="31" spans="1:10" ht="13.5" thickBot="1">
      <c r="A31" s="126"/>
      <c r="B31" s="102"/>
      <c r="C31" s="95" t="s">
        <v>4</v>
      </c>
      <c r="D31" s="96"/>
      <c r="E31" s="97"/>
      <c r="F31" s="24">
        <f>SUM(F27:F30)</f>
        <v>78</v>
      </c>
      <c r="G31" s="12">
        <f>SUM(G27:G30)</f>
        <v>131</v>
      </c>
      <c r="H31" s="12"/>
      <c r="I31" s="37">
        <f>SUM(I27:I30)</f>
        <v>2204</v>
      </c>
      <c r="J31" s="111"/>
    </row>
    <row r="32" spans="1:10" ht="12.75">
      <c r="A32" s="126"/>
      <c r="B32" s="100" t="s">
        <v>47</v>
      </c>
      <c r="C32" s="77" t="s">
        <v>42</v>
      </c>
      <c r="D32" s="72" t="s">
        <v>70</v>
      </c>
      <c r="E32" s="72" t="s">
        <v>116</v>
      </c>
      <c r="F32" s="6">
        <v>2</v>
      </c>
      <c r="G32" s="7"/>
      <c r="H32" s="18">
        <v>27</v>
      </c>
      <c r="I32" s="34">
        <f>F32*H32</f>
        <v>54</v>
      </c>
      <c r="J32" s="111"/>
    </row>
    <row r="33" spans="1:10" ht="12.75">
      <c r="A33" s="126"/>
      <c r="B33" s="101"/>
      <c r="C33" s="77" t="s">
        <v>42</v>
      </c>
      <c r="D33" s="74" t="s">
        <v>1</v>
      </c>
      <c r="E33" s="74" t="s">
        <v>117</v>
      </c>
      <c r="F33" s="17">
        <v>10</v>
      </c>
      <c r="G33" s="7">
        <v>17</v>
      </c>
      <c r="H33" s="18">
        <v>16</v>
      </c>
      <c r="I33" s="34">
        <f>H33*G33</f>
        <v>272</v>
      </c>
      <c r="J33" s="111"/>
    </row>
    <row r="34" spans="1:10" ht="12.75">
      <c r="A34" s="126"/>
      <c r="B34" s="101"/>
      <c r="C34" s="77" t="s">
        <v>42</v>
      </c>
      <c r="D34" s="78" t="s">
        <v>2</v>
      </c>
      <c r="E34" s="78" t="s">
        <v>117</v>
      </c>
      <c r="F34" s="17">
        <v>1</v>
      </c>
      <c r="G34" s="7">
        <v>2</v>
      </c>
      <c r="H34" s="18">
        <v>16</v>
      </c>
      <c r="I34" s="34">
        <f>H34*G34</f>
        <v>32</v>
      </c>
      <c r="J34" s="111"/>
    </row>
    <row r="35" spans="1:10" ht="13.5" thickBot="1">
      <c r="A35" s="126"/>
      <c r="B35" s="101"/>
      <c r="C35" s="77" t="s">
        <v>42</v>
      </c>
      <c r="D35" s="75" t="s">
        <v>3</v>
      </c>
      <c r="E35" s="75" t="s">
        <v>117</v>
      </c>
      <c r="F35" s="17">
        <v>23</v>
      </c>
      <c r="G35" s="7">
        <v>42</v>
      </c>
      <c r="H35" s="18">
        <v>16</v>
      </c>
      <c r="I35" s="34">
        <f>H35*G35</f>
        <v>672</v>
      </c>
      <c r="J35" s="111"/>
    </row>
    <row r="36" spans="1:10" ht="13.5" thickBot="1">
      <c r="A36" s="126"/>
      <c r="B36" s="102"/>
      <c r="C36" s="95" t="s">
        <v>4</v>
      </c>
      <c r="D36" s="96"/>
      <c r="E36" s="97"/>
      <c r="F36" s="24">
        <f>SUM(F32:F35)</f>
        <v>36</v>
      </c>
      <c r="G36" s="12">
        <f>SUM(G32:G35)</f>
        <v>61</v>
      </c>
      <c r="H36" s="12"/>
      <c r="I36" s="37">
        <f>SUM(I32:I35)</f>
        <v>1030</v>
      </c>
      <c r="J36" s="111"/>
    </row>
    <row r="37" spans="1:10" ht="12.75">
      <c r="A37" s="126"/>
      <c r="B37" s="100" t="s">
        <v>48</v>
      </c>
      <c r="C37" s="77" t="s">
        <v>42</v>
      </c>
      <c r="D37" s="72" t="s">
        <v>70</v>
      </c>
      <c r="E37" s="72" t="s">
        <v>116</v>
      </c>
      <c r="F37" s="6">
        <v>1</v>
      </c>
      <c r="G37" s="7"/>
      <c r="H37" s="18">
        <v>27</v>
      </c>
      <c r="I37" s="34">
        <f>F37*H37</f>
        <v>27</v>
      </c>
      <c r="J37" s="111"/>
    </row>
    <row r="38" spans="1:10" ht="12.75">
      <c r="A38" s="126"/>
      <c r="B38" s="101"/>
      <c r="C38" s="77" t="s">
        <v>42</v>
      </c>
      <c r="D38" s="74" t="s">
        <v>1</v>
      </c>
      <c r="E38" s="74" t="s">
        <v>117</v>
      </c>
      <c r="F38" s="17">
        <v>4</v>
      </c>
      <c r="G38" s="7">
        <v>7</v>
      </c>
      <c r="H38" s="18">
        <v>16</v>
      </c>
      <c r="I38" s="34">
        <f>H38*G38</f>
        <v>112</v>
      </c>
      <c r="J38" s="111"/>
    </row>
    <row r="39" spans="1:10" ht="13.5" thickBot="1">
      <c r="A39" s="126"/>
      <c r="B39" s="101"/>
      <c r="C39" s="77" t="s">
        <v>42</v>
      </c>
      <c r="D39" s="75" t="s">
        <v>3</v>
      </c>
      <c r="E39" s="75" t="s">
        <v>117</v>
      </c>
      <c r="F39" s="17">
        <v>57</v>
      </c>
      <c r="G39" s="7">
        <v>104</v>
      </c>
      <c r="H39" s="18">
        <v>16</v>
      </c>
      <c r="I39" s="34">
        <f>H39*G39</f>
        <v>1664</v>
      </c>
      <c r="J39" s="111"/>
    </row>
    <row r="40" spans="1:10" ht="13.5" thickBot="1">
      <c r="A40" s="126"/>
      <c r="B40" s="102"/>
      <c r="C40" s="95" t="s">
        <v>4</v>
      </c>
      <c r="D40" s="96"/>
      <c r="E40" s="97"/>
      <c r="F40" s="24">
        <f>SUM(F37:F39)</f>
        <v>62</v>
      </c>
      <c r="G40" s="12">
        <f>SUM(G37:G39)</f>
        <v>111</v>
      </c>
      <c r="H40" s="12"/>
      <c r="I40" s="37">
        <f>SUM(I37:I39)</f>
        <v>1803</v>
      </c>
      <c r="J40" s="111"/>
    </row>
    <row r="41" spans="1:10" ht="12.75">
      <c r="A41" s="126"/>
      <c r="B41" s="101" t="s">
        <v>49</v>
      </c>
      <c r="C41" s="81" t="s">
        <v>42</v>
      </c>
      <c r="D41" s="74" t="s">
        <v>1</v>
      </c>
      <c r="E41" s="74" t="s">
        <v>117</v>
      </c>
      <c r="F41" s="17">
        <v>4</v>
      </c>
      <c r="G41" s="7">
        <v>7</v>
      </c>
      <c r="H41" s="18">
        <v>16</v>
      </c>
      <c r="I41" s="34">
        <f>H41*G41</f>
        <v>112</v>
      </c>
      <c r="J41" s="111"/>
    </row>
    <row r="42" spans="1:10" ht="13.5" thickBot="1">
      <c r="A42" s="126"/>
      <c r="B42" s="101"/>
      <c r="C42" s="81" t="s">
        <v>42</v>
      </c>
      <c r="D42" s="75" t="s">
        <v>3</v>
      </c>
      <c r="E42" s="75" t="s">
        <v>117</v>
      </c>
      <c r="F42" s="17">
        <v>5</v>
      </c>
      <c r="G42" s="7">
        <v>9</v>
      </c>
      <c r="H42" s="18">
        <v>16</v>
      </c>
      <c r="I42" s="34">
        <f>H42*G42</f>
        <v>144</v>
      </c>
      <c r="J42" s="111"/>
    </row>
    <row r="43" spans="1:10" ht="13.5" thickBot="1">
      <c r="A43" s="126"/>
      <c r="B43" s="102"/>
      <c r="C43" s="95" t="s">
        <v>4</v>
      </c>
      <c r="D43" s="96"/>
      <c r="E43" s="97"/>
      <c r="F43" s="24">
        <f>SUM(F41:F42)</f>
        <v>9</v>
      </c>
      <c r="G43" s="12">
        <f>SUM(G41:G42)</f>
        <v>16</v>
      </c>
      <c r="H43" s="12"/>
      <c r="I43" s="37">
        <f>SUM(I41:I42)</f>
        <v>256</v>
      </c>
      <c r="J43" s="111"/>
    </row>
    <row r="44" spans="1:10" ht="12.75">
      <c r="A44" s="126"/>
      <c r="B44" s="101" t="s">
        <v>50</v>
      </c>
      <c r="C44" s="82" t="s">
        <v>6</v>
      </c>
      <c r="D44" s="78" t="s">
        <v>1</v>
      </c>
      <c r="E44" s="74" t="s">
        <v>117</v>
      </c>
      <c r="F44" s="17">
        <v>21</v>
      </c>
      <c r="G44" s="7">
        <v>35</v>
      </c>
      <c r="H44" s="18">
        <v>16</v>
      </c>
      <c r="I44" s="8">
        <f aca="true" t="shared" si="1" ref="I44:I49">H44*G44</f>
        <v>560</v>
      </c>
      <c r="J44" s="111"/>
    </row>
    <row r="45" spans="1:10" ht="12.75">
      <c r="A45" s="126"/>
      <c r="B45" s="101"/>
      <c r="C45" s="82" t="s">
        <v>6</v>
      </c>
      <c r="D45" s="78" t="s">
        <v>2</v>
      </c>
      <c r="E45" s="78" t="s">
        <v>117</v>
      </c>
      <c r="F45" s="17">
        <v>3</v>
      </c>
      <c r="G45" s="7">
        <v>5</v>
      </c>
      <c r="H45" s="18">
        <v>16</v>
      </c>
      <c r="I45" s="8">
        <f t="shared" si="1"/>
        <v>80</v>
      </c>
      <c r="J45" s="111"/>
    </row>
    <row r="46" spans="1:10" ht="12.75">
      <c r="A46" s="126"/>
      <c r="B46" s="101"/>
      <c r="C46" s="82" t="s">
        <v>6</v>
      </c>
      <c r="D46" s="79" t="s">
        <v>3</v>
      </c>
      <c r="E46" s="75" t="s">
        <v>117</v>
      </c>
      <c r="F46" s="17">
        <v>101</v>
      </c>
      <c r="G46" s="7">
        <v>184</v>
      </c>
      <c r="H46" s="18">
        <v>16</v>
      </c>
      <c r="I46" s="8">
        <f t="shared" si="1"/>
        <v>2944</v>
      </c>
      <c r="J46" s="111"/>
    </row>
    <row r="47" spans="1:10" ht="12.75">
      <c r="A47" s="126"/>
      <c r="B47" s="101"/>
      <c r="C47" s="83" t="s">
        <v>7</v>
      </c>
      <c r="D47" s="78" t="s">
        <v>1</v>
      </c>
      <c r="E47" s="78" t="s">
        <v>117</v>
      </c>
      <c r="F47" s="17">
        <v>2</v>
      </c>
      <c r="G47" s="17">
        <v>3</v>
      </c>
      <c r="H47" s="18">
        <v>16</v>
      </c>
      <c r="I47" s="8">
        <f t="shared" si="1"/>
        <v>48</v>
      </c>
      <c r="J47" s="111"/>
    </row>
    <row r="48" spans="1:10" ht="12.75">
      <c r="A48" s="126"/>
      <c r="B48" s="101"/>
      <c r="C48" s="83" t="s">
        <v>7</v>
      </c>
      <c r="D48" s="78" t="s">
        <v>2</v>
      </c>
      <c r="E48" s="75" t="s">
        <v>117</v>
      </c>
      <c r="F48" s="17">
        <v>3</v>
      </c>
      <c r="G48" s="7">
        <v>5</v>
      </c>
      <c r="H48" s="18">
        <v>16</v>
      </c>
      <c r="I48" s="8">
        <f t="shared" si="1"/>
        <v>80</v>
      </c>
      <c r="J48" s="111"/>
    </row>
    <row r="49" spans="1:10" ht="13.5" thickBot="1">
      <c r="A49" s="126"/>
      <c r="B49" s="101"/>
      <c r="C49" s="81" t="s">
        <v>7</v>
      </c>
      <c r="D49" s="75" t="s">
        <v>3</v>
      </c>
      <c r="E49" s="75" t="s">
        <v>117</v>
      </c>
      <c r="F49" s="19">
        <v>25</v>
      </c>
      <c r="G49" s="9">
        <v>45</v>
      </c>
      <c r="H49" s="20">
        <v>16</v>
      </c>
      <c r="I49" s="10">
        <f t="shared" si="1"/>
        <v>720</v>
      </c>
      <c r="J49" s="111"/>
    </row>
    <row r="50" spans="1:10" ht="13.5" thickBot="1">
      <c r="A50" s="126"/>
      <c r="B50" s="102"/>
      <c r="C50" s="95" t="s">
        <v>4</v>
      </c>
      <c r="D50" s="96"/>
      <c r="E50" s="97"/>
      <c r="F50" s="24">
        <f>SUM(F44:F49)</f>
        <v>155</v>
      </c>
      <c r="G50" s="24">
        <f>SUM(G44:G49)</f>
        <v>277</v>
      </c>
      <c r="H50" s="24"/>
      <c r="I50" s="43">
        <f>SUM(I44:I49)</f>
        <v>4432</v>
      </c>
      <c r="J50" s="111"/>
    </row>
    <row r="51" spans="1:10" ht="12.75">
      <c r="A51" s="126"/>
      <c r="B51" s="100" t="s">
        <v>51</v>
      </c>
      <c r="C51" s="82" t="s">
        <v>22</v>
      </c>
      <c r="D51" s="72" t="s">
        <v>70</v>
      </c>
      <c r="E51" s="72" t="s">
        <v>116</v>
      </c>
      <c r="F51" s="6">
        <v>15</v>
      </c>
      <c r="G51" s="7"/>
      <c r="H51" s="18">
        <v>27</v>
      </c>
      <c r="I51" s="34">
        <f>F51*H51</f>
        <v>405</v>
      </c>
      <c r="J51" s="111"/>
    </row>
    <row r="52" spans="1:10" ht="12.75">
      <c r="A52" s="126"/>
      <c r="B52" s="101"/>
      <c r="C52" s="82" t="s">
        <v>22</v>
      </c>
      <c r="D52" s="74" t="s">
        <v>1</v>
      </c>
      <c r="E52" s="74" t="s">
        <v>117</v>
      </c>
      <c r="F52" s="17">
        <v>11</v>
      </c>
      <c r="G52" s="7">
        <v>18</v>
      </c>
      <c r="H52" s="18">
        <v>16</v>
      </c>
      <c r="I52" s="34">
        <f>H52*G52</f>
        <v>288</v>
      </c>
      <c r="J52" s="111"/>
    </row>
    <row r="53" spans="1:10" ht="12.75">
      <c r="A53" s="126"/>
      <c r="B53" s="101"/>
      <c r="C53" s="82" t="s">
        <v>22</v>
      </c>
      <c r="D53" s="79" t="s">
        <v>3</v>
      </c>
      <c r="E53" s="78" t="s">
        <v>117</v>
      </c>
      <c r="F53" s="17">
        <v>139</v>
      </c>
      <c r="G53" s="7">
        <v>253</v>
      </c>
      <c r="H53" s="18">
        <v>16</v>
      </c>
      <c r="I53" s="34">
        <f>H53*G53</f>
        <v>4048</v>
      </c>
      <c r="J53" s="111"/>
    </row>
    <row r="54" spans="1:10" ht="12.75">
      <c r="A54" s="126"/>
      <c r="B54" s="101"/>
      <c r="C54" s="83" t="s">
        <v>7</v>
      </c>
      <c r="D54" s="74" t="s">
        <v>1</v>
      </c>
      <c r="E54" s="75" t="s">
        <v>117</v>
      </c>
      <c r="F54" s="17">
        <v>3</v>
      </c>
      <c r="G54" s="7">
        <v>5</v>
      </c>
      <c r="H54" s="18">
        <v>16</v>
      </c>
      <c r="I54" s="34">
        <f>H54*G54</f>
        <v>80</v>
      </c>
      <c r="J54" s="111"/>
    </row>
    <row r="55" spans="1:10" ht="12.75">
      <c r="A55" s="126"/>
      <c r="B55" s="101"/>
      <c r="C55" s="83" t="s">
        <v>7</v>
      </c>
      <c r="D55" s="78" t="s">
        <v>2</v>
      </c>
      <c r="E55" s="78" t="s">
        <v>117</v>
      </c>
      <c r="F55" s="17">
        <v>1</v>
      </c>
      <c r="G55" s="7">
        <v>2</v>
      </c>
      <c r="H55" s="18">
        <v>16</v>
      </c>
      <c r="I55" s="34">
        <f>H55*G55</f>
        <v>32</v>
      </c>
      <c r="J55" s="111"/>
    </row>
    <row r="56" spans="1:10" ht="13.5" thickBot="1">
      <c r="A56" s="126"/>
      <c r="B56" s="101"/>
      <c r="C56" s="81" t="s">
        <v>7</v>
      </c>
      <c r="D56" s="75" t="s">
        <v>3</v>
      </c>
      <c r="E56" s="75" t="s">
        <v>117</v>
      </c>
      <c r="F56" s="19">
        <v>4</v>
      </c>
      <c r="G56" s="9">
        <v>7</v>
      </c>
      <c r="H56" s="20">
        <v>16</v>
      </c>
      <c r="I56" s="10">
        <f>H56*G56</f>
        <v>112</v>
      </c>
      <c r="J56" s="111"/>
    </row>
    <row r="57" spans="1:10" ht="13.5" thickBot="1">
      <c r="A57" s="126"/>
      <c r="B57" s="102"/>
      <c r="C57" s="95" t="s">
        <v>4</v>
      </c>
      <c r="D57" s="96"/>
      <c r="E57" s="97"/>
      <c r="F57" s="24">
        <f>SUM(F51:F56)</f>
        <v>173</v>
      </c>
      <c r="G57" s="48">
        <f>SUM(G51:G56)</f>
        <v>285</v>
      </c>
      <c r="H57" s="24"/>
      <c r="I57" s="49">
        <f>SUM(I51:I56)</f>
        <v>4965</v>
      </c>
      <c r="J57" s="111"/>
    </row>
    <row r="58" spans="1:10" ht="12.75">
      <c r="A58" s="126"/>
      <c r="B58" s="100" t="s">
        <v>52</v>
      </c>
      <c r="C58" s="82" t="s">
        <v>8</v>
      </c>
      <c r="D58" s="72" t="s">
        <v>70</v>
      </c>
      <c r="E58" s="72" t="s">
        <v>116</v>
      </c>
      <c r="F58" s="6">
        <v>9</v>
      </c>
      <c r="G58" s="7"/>
      <c r="H58" s="18">
        <v>27</v>
      </c>
      <c r="I58" s="34">
        <f>F58*H58</f>
        <v>243</v>
      </c>
      <c r="J58" s="111"/>
    </row>
    <row r="59" spans="1:10" ht="12.75">
      <c r="A59" s="126"/>
      <c r="B59" s="101"/>
      <c r="C59" s="83" t="s">
        <v>8</v>
      </c>
      <c r="D59" s="74" t="s">
        <v>1</v>
      </c>
      <c r="E59" s="74" t="s">
        <v>117</v>
      </c>
      <c r="F59" s="17">
        <v>27</v>
      </c>
      <c r="G59" s="7">
        <v>45</v>
      </c>
      <c r="H59" s="18">
        <v>16</v>
      </c>
      <c r="I59" s="34">
        <f>H59*G59</f>
        <v>720</v>
      </c>
      <c r="J59" s="111"/>
    </row>
    <row r="60" spans="1:10" ht="12.75">
      <c r="A60" s="126"/>
      <c r="B60" s="101"/>
      <c r="C60" s="83" t="s">
        <v>8</v>
      </c>
      <c r="D60" s="78" t="s">
        <v>2</v>
      </c>
      <c r="E60" s="78" t="s">
        <v>117</v>
      </c>
      <c r="F60" s="17">
        <v>5</v>
      </c>
      <c r="G60" s="7">
        <v>8</v>
      </c>
      <c r="H60" s="18">
        <v>16</v>
      </c>
      <c r="I60" s="34">
        <f>H60*G60</f>
        <v>128</v>
      </c>
      <c r="J60" s="111"/>
    </row>
    <row r="61" spans="1:10" ht="13.5" thickBot="1">
      <c r="A61" s="126"/>
      <c r="B61" s="101"/>
      <c r="C61" s="81" t="s">
        <v>8</v>
      </c>
      <c r="D61" s="75" t="s">
        <v>3</v>
      </c>
      <c r="E61" s="75" t="s">
        <v>117</v>
      </c>
      <c r="F61" s="17">
        <v>112</v>
      </c>
      <c r="G61" s="7">
        <v>204</v>
      </c>
      <c r="H61" s="18">
        <v>16</v>
      </c>
      <c r="I61" s="34">
        <f>H61*G61</f>
        <v>3264</v>
      </c>
      <c r="J61" s="111"/>
    </row>
    <row r="62" spans="1:10" ht="13.5" thickBot="1">
      <c r="A62" s="126"/>
      <c r="B62" s="102"/>
      <c r="C62" s="95" t="s">
        <v>4</v>
      </c>
      <c r="D62" s="96"/>
      <c r="E62" s="97"/>
      <c r="F62" s="24">
        <f>SUM(F58:F61)</f>
        <v>153</v>
      </c>
      <c r="G62" s="12">
        <f>SUM(G58:G61)</f>
        <v>257</v>
      </c>
      <c r="H62" s="12"/>
      <c r="I62" s="37">
        <f>SUM(I58:I61)</f>
        <v>4355</v>
      </c>
      <c r="J62" s="111"/>
    </row>
    <row r="63" spans="1:10" ht="12.75">
      <c r="A63" s="126"/>
      <c r="B63" s="100" t="s">
        <v>53</v>
      </c>
      <c r="C63" s="82" t="s">
        <v>8</v>
      </c>
      <c r="D63" s="72" t="s">
        <v>70</v>
      </c>
      <c r="E63" s="72" t="s">
        <v>116</v>
      </c>
      <c r="F63" s="6">
        <v>2</v>
      </c>
      <c r="G63" s="7"/>
      <c r="H63" s="18">
        <v>27</v>
      </c>
      <c r="I63" s="34">
        <f>F63*H63</f>
        <v>54</v>
      </c>
      <c r="J63" s="111"/>
    </row>
    <row r="64" spans="1:10" ht="12.75">
      <c r="A64" s="126"/>
      <c r="B64" s="101"/>
      <c r="C64" s="83" t="s">
        <v>8</v>
      </c>
      <c r="D64" s="74" t="s">
        <v>1</v>
      </c>
      <c r="E64" s="74" t="s">
        <v>117</v>
      </c>
      <c r="F64" s="17">
        <v>8</v>
      </c>
      <c r="G64" s="7">
        <v>13</v>
      </c>
      <c r="H64" s="18">
        <v>16</v>
      </c>
      <c r="I64" s="34">
        <f>H64*G64</f>
        <v>208</v>
      </c>
      <c r="J64" s="111"/>
    </row>
    <row r="65" spans="1:10" ht="12.75">
      <c r="A65" s="126"/>
      <c r="B65" s="101"/>
      <c r="C65" s="83" t="s">
        <v>8</v>
      </c>
      <c r="D65" s="78" t="s">
        <v>2</v>
      </c>
      <c r="E65" s="78" t="s">
        <v>117</v>
      </c>
      <c r="F65" s="17">
        <v>2</v>
      </c>
      <c r="G65" s="7">
        <v>3</v>
      </c>
      <c r="H65" s="18">
        <v>16</v>
      </c>
      <c r="I65" s="34">
        <f>H65*G65</f>
        <v>48</v>
      </c>
      <c r="J65" s="111"/>
    </row>
    <row r="66" spans="1:10" ht="13.5" thickBot="1">
      <c r="A66" s="126"/>
      <c r="B66" s="101"/>
      <c r="C66" s="81" t="s">
        <v>8</v>
      </c>
      <c r="D66" s="75" t="s">
        <v>3</v>
      </c>
      <c r="E66" s="75" t="s">
        <v>117</v>
      </c>
      <c r="F66" s="17">
        <v>31</v>
      </c>
      <c r="G66" s="7">
        <v>56</v>
      </c>
      <c r="H66" s="18">
        <v>16</v>
      </c>
      <c r="I66" s="34">
        <f>H66*G66</f>
        <v>896</v>
      </c>
      <c r="J66" s="111"/>
    </row>
    <row r="67" spans="1:10" ht="13.5" thickBot="1">
      <c r="A67" s="126"/>
      <c r="B67" s="102"/>
      <c r="C67" s="95" t="s">
        <v>4</v>
      </c>
      <c r="D67" s="96"/>
      <c r="E67" s="97"/>
      <c r="F67" s="24">
        <f>SUM(F63:F66)</f>
        <v>43</v>
      </c>
      <c r="G67" s="12">
        <f>SUM(G63:G66)</f>
        <v>72</v>
      </c>
      <c r="H67" s="12"/>
      <c r="I67" s="37">
        <f>SUM(I63:I66)</f>
        <v>1206</v>
      </c>
      <c r="J67" s="111"/>
    </row>
    <row r="68" spans="1:10" ht="12.75">
      <c r="A68" s="126"/>
      <c r="B68" s="100" t="s">
        <v>54</v>
      </c>
      <c r="C68" s="82" t="s">
        <v>8</v>
      </c>
      <c r="D68" s="72" t="s">
        <v>70</v>
      </c>
      <c r="E68" s="72" t="s">
        <v>116</v>
      </c>
      <c r="F68" s="6">
        <v>4</v>
      </c>
      <c r="G68" s="7"/>
      <c r="H68" s="18">
        <v>27</v>
      </c>
      <c r="I68" s="34">
        <f>F68*H68</f>
        <v>108</v>
      </c>
      <c r="J68" s="111"/>
    </row>
    <row r="69" spans="1:10" ht="12.75">
      <c r="A69" s="126"/>
      <c r="B69" s="101"/>
      <c r="C69" s="83" t="s">
        <v>8</v>
      </c>
      <c r="D69" s="74" t="s">
        <v>1</v>
      </c>
      <c r="E69" s="74" t="s">
        <v>117</v>
      </c>
      <c r="F69" s="17">
        <v>12</v>
      </c>
      <c r="G69" s="7">
        <v>20</v>
      </c>
      <c r="H69" s="18">
        <v>16</v>
      </c>
      <c r="I69" s="34">
        <f>H69*G69</f>
        <v>320</v>
      </c>
      <c r="J69" s="111"/>
    </row>
    <row r="70" spans="1:10" ht="12.75">
      <c r="A70" s="126"/>
      <c r="B70" s="101"/>
      <c r="C70" s="83" t="s">
        <v>8</v>
      </c>
      <c r="D70" s="78" t="s">
        <v>2</v>
      </c>
      <c r="E70" s="78" t="s">
        <v>117</v>
      </c>
      <c r="F70" s="17">
        <v>2</v>
      </c>
      <c r="G70" s="7">
        <v>3</v>
      </c>
      <c r="H70" s="18">
        <v>16</v>
      </c>
      <c r="I70" s="34">
        <f>H70*G70</f>
        <v>48</v>
      </c>
      <c r="J70" s="111"/>
    </row>
    <row r="71" spans="1:10" ht="13.5" thickBot="1">
      <c r="A71" s="126"/>
      <c r="B71" s="101"/>
      <c r="C71" s="81" t="s">
        <v>8</v>
      </c>
      <c r="D71" s="75" t="s">
        <v>3</v>
      </c>
      <c r="E71" s="75" t="s">
        <v>117</v>
      </c>
      <c r="F71" s="17">
        <v>50</v>
      </c>
      <c r="G71" s="7">
        <v>91</v>
      </c>
      <c r="H71" s="18">
        <v>16</v>
      </c>
      <c r="I71" s="34">
        <f>H71*G71</f>
        <v>1456</v>
      </c>
      <c r="J71" s="111"/>
    </row>
    <row r="72" spans="1:10" ht="13.5" thickBot="1">
      <c r="A72" s="126"/>
      <c r="B72" s="102"/>
      <c r="C72" s="95" t="s">
        <v>4</v>
      </c>
      <c r="D72" s="96"/>
      <c r="E72" s="97"/>
      <c r="F72" s="24">
        <f>SUM(F68:F71)</f>
        <v>68</v>
      </c>
      <c r="G72" s="12">
        <f>SUM(G68:G71)</f>
        <v>114</v>
      </c>
      <c r="H72" s="12"/>
      <c r="I72" s="37">
        <f>SUM(I68:I71)</f>
        <v>1932</v>
      </c>
      <c r="J72" s="111"/>
    </row>
    <row r="73" spans="1:10" ht="12.75">
      <c r="A73" s="126"/>
      <c r="B73" s="100" t="s">
        <v>55</v>
      </c>
      <c r="C73" s="82" t="s">
        <v>8</v>
      </c>
      <c r="D73" s="72" t="s">
        <v>70</v>
      </c>
      <c r="E73" s="72" t="s">
        <v>116</v>
      </c>
      <c r="F73" s="6">
        <v>9</v>
      </c>
      <c r="G73" s="7"/>
      <c r="H73" s="18">
        <v>27</v>
      </c>
      <c r="I73" s="34">
        <f>F73*H73</f>
        <v>243</v>
      </c>
      <c r="J73" s="111"/>
    </row>
    <row r="74" spans="1:10" ht="12.75">
      <c r="A74" s="126"/>
      <c r="B74" s="101"/>
      <c r="C74" s="83" t="s">
        <v>8</v>
      </c>
      <c r="D74" s="74" t="s">
        <v>1</v>
      </c>
      <c r="E74" s="74" t="s">
        <v>117</v>
      </c>
      <c r="F74" s="17">
        <v>26</v>
      </c>
      <c r="G74" s="7">
        <v>43</v>
      </c>
      <c r="H74" s="18">
        <v>16</v>
      </c>
      <c r="I74" s="34">
        <f>H74*G74</f>
        <v>688</v>
      </c>
      <c r="J74" s="111"/>
    </row>
    <row r="75" spans="1:10" ht="12.75">
      <c r="A75" s="126"/>
      <c r="B75" s="101"/>
      <c r="C75" s="83" t="s">
        <v>8</v>
      </c>
      <c r="D75" s="78" t="s">
        <v>2</v>
      </c>
      <c r="E75" s="78" t="s">
        <v>117</v>
      </c>
      <c r="F75" s="17">
        <v>5</v>
      </c>
      <c r="G75" s="7">
        <v>8</v>
      </c>
      <c r="H75" s="18">
        <v>16</v>
      </c>
      <c r="I75" s="34">
        <f>H75*G75</f>
        <v>128</v>
      </c>
      <c r="J75" s="111"/>
    </row>
    <row r="76" spans="1:10" ht="13.5" thickBot="1">
      <c r="A76" s="126"/>
      <c r="B76" s="101"/>
      <c r="C76" s="81" t="s">
        <v>8</v>
      </c>
      <c r="D76" s="75" t="s">
        <v>3</v>
      </c>
      <c r="E76" s="75" t="s">
        <v>117</v>
      </c>
      <c r="F76" s="17">
        <v>107</v>
      </c>
      <c r="G76" s="7">
        <v>195</v>
      </c>
      <c r="H76" s="18">
        <v>16</v>
      </c>
      <c r="I76" s="34">
        <f>H76*G76</f>
        <v>3120</v>
      </c>
      <c r="J76" s="111"/>
    </row>
    <row r="77" spans="1:10" ht="13.5" thickBot="1">
      <c r="A77" s="126"/>
      <c r="B77" s="102"/>
      <c r="C77" s="95" t="s">
        <v>4</v>
      </c>
      <c r="D77" s="96"/>
      <c r="E77" s="97"/>
      <c r="F77" s="24">
        <f>SUM(F73:F76)</f>
        <v>147</v>
      </c>
      <c r="G77" s="12">
        <f>SUM(G73:G76)</f>
        <v>246</v>
      </c>
      <c r="H77" s="12"/>
      <c r="I77" s="37">
        <f>SUM(I73:I76)</f>
        <v>4179</v>
      </c>
      <c r="J77" s="111"/>
    </row>
    <row r="78" spans="1:10" ht="12.75">
      <c r="A78" s="126"/>
      <c r="B78" s="100" t="s">
        <v>56</v>
      </c>
      <c r="C78" s="82" t="s">
        <v>22</v>
      </c>
      <c r="D78" s="72" t="s">
        <v>70</v>
      </c>
      <c r="E78" s="72" t="s">
        <v>116</v>
      </c>
      <c r="F78" s="6">
        <v>23</v>
      </c>
      <c r="G78" s="7"/>
      <c r="H78" s="18">
        <v>27</v>
      </c>
      <c r="I78" s="34">
        <f>F78*H78</f>
        <v>621</v>
      </c>
      <c r="J78" s="111"/>
    </row>
    <row r="79" spans="1:10" ht="12.75">
      <c r="A79" s="126"/>
      <c r="B79" s="101"/>
      <c r="C79" s="82" t="s">
        <v>22</v>
      </c>
      <c r="D79" s="74" t="s">
        <v>1</v>
      </c>
      <c r="E79" s="74" t="s">
        <v>117</v>
      </c>
      <c r="F79" s="17">
        <v>22</v>
      </c>
      <c r="G79" s="7">
        <v>37</v>
      </c>
      <c r="H79" s="18">
        <v>16</v>
      </c>
      <c r="I79" s="34">
        <f>H79*G79</f>
        <v>592</v>
      </c>
      <c r="J79" s="111"/>
    </row>
    <row r="80" spans="1:10" ht="13.5" thickBot="1">
      <c r="A80" s="126"/>
      <c r="B80" s="101"/>
      <c r="C80" s="82" t="s">
        <v>22</v>
      </c>
      <c r="D80" s="79" t="s">
        <v>3</v>
      </c>
      <c r="E80" s="79" t="s">
        <v>117</v>
      </c>
      <c r="F80" s="17">
        <v>372</v>
      </c>
      <c r="G80" s="7">
        <v>676</v>
      </c>
      <c r="H80" s="18">
        <v>16</v>
      </c>
      <c r="I80" s="34">
        <f>H80*G80</f>
        <v>10816</v>
      </c>
      <c r="J80" s="111"/>
    </row>
    <row r="81" spans="1:10" ht="12.75">
      <c r="A81" s="126"/>
      <c r="B81" s="101"/>
      <c r="C81" s="83" t="s">
        <v>7</v>
      </c>
      <c r="D81" s="74" t="s">
        <v>70</v>
      </c>
      <c r="E81" s="72" t="s">
        <v>116</v>
      </c>
      <c r="F81" s="17">
        <v>4</v>
      </c>
      <c r="G81" s="7"/>
      <c r="H81" s="18">
        <v>27</v>
      </c>
      <c r="I81" s="34">
        <f>F81*H81</f>
        <v>108</v>
      </c>
      <c r="J81" s="111"/>
    </row>
    <row r="82" spans="1:10" ht="12.75">
      <c r="A82" s="126"/>
      <c r="B82" s="101"/>
      <c r="C82" s="83" t="s">
        <v>7</v>
      </c>
      <c r="D82" s="74" t="s">
        <v>1</v>
      </c>
      <c r="E82" s="74" t="s">
        <v>117</v>
      </c>
      <c r="F82" s="17">
        <v>6</v>
      </c>
      <c r="G82" s="7">
        <v>10</v>
      </c>
      <c r="H82" s="18">
        <v>16</v>
      </c>
      <c r="I82" s="34">
        <f>H82*G82</f>
        <v>160</v>
      </c>
      <c r="J82" s="111"/>
    </row>
    <row r="83" spans="1:10" ht="13.5" thickBot="1">
      <c r="A83" s="126"/>
      <c r="B83" s="101"/>
      <c r="C83" s="81" t="s">
        <v>7</v>
      </c>
      <c r="D83" s="75" t="s">
        <v>3</v>
      </c>
      <c r="E83" s="75" t="s">
        <v>117</v>
      </c>
      <c r="F83" s="19">
        <v>39</v>
      </c>
      <c r="G83" s="9">
        <v>71</v>
      </c>
      <c r="H83" s="20">
        <v>16</v>
      </c>
      <c r="I83" s="10">
        <f>H83*G83</f>
        <v>1136</v>
      </c>
      <c r="J83" s="111"/>
    </row>
    <row r="84" spans="1:10" ht="13.5" thickBot="1">
      <c r="A84" s="126"/>
      <c r="B84" s="102"/>
      <c r="C84" s="95" t="s">
        <v>4</v>
      </c>
      <c r="D84" s="96"/>
      <c r="E84" s="97"/>
      <c r="F84" s="24">
        <f>SUM(F78:F83)</f>
        <v>466</v>
      </c>
      <c r="G84" s="48">
        <f>SUM(G78:G83)</f>
        <v>794</v>
      </c>
      <c r="H84" s="24"/>
      <c r="I84" s="49">
        <f>SUM(I78:I83)</f>
        <v>13433</v>
      </c>
      <c r="J84" s="111"/>
    </row>
    <row r="85" spans="1:10" ht="13.5" thickBot="1">
      <c r="A85" s="127"/>
      <c r="B85" s="98" t="s">
        <v>88</v>
      </c>
      <c r="C85" s="98"/>
      <c r="D85" s="99"/>
      <c r="E85" s="62"/>
      <c r="F85" s="23">
        <f>F10+F18+F22+F26+F31+F36+F40+F43+F50+F57+F62+F67+F72+F77+F84</f>
        <v>1749</v>
      </c>
      <c r="G85" s="23">
        <f>G10+G18+G22+G26+G31+G36+G40+G43+G50+G57+G62+G67+G72+G77+G84</f>
        <v>2987</v>
      </c>
      <c r="H85" s="23"/>
      <c r="I85" s="68">
        <f>I10+I18+I22+I26+I31+I36+I40+I43+I50+I57+I62+I67+I72+I77+I84</f>
        <v>50087</v>
      </c>
      <c r="J85" s="121"/>
    </row>
  </sheetData>
  <sheetProtection/>
  <mergeCells count="34">
    <mergeCell ref="A1:I1"/>
    <mergeCell ref="A5:A85"/>
    <mergeCell ref="B5:B10"/>
    <mergeCell ref="J5:J85"/>
    <mergeCell ref="C10:E10"/>
    <mergeCell ref="B11:B18"/>
    <mergeCell ref="C18:E18"/>
    <mergeCell ref="B19:B22"/>
    <mergeCell ref="C22:E22"/>
    <mergeCell ref="B23:B26"/>
    <mergeCell ref="C26:E26"/>
    <mergeCell ref="B27:B31"/>
    <mergeCell ref="C31:E31"/>
    <mergeCell ref="B32:B36"/>
    <mergeCell ref="C36:E36"/>
    <mergeCell ref="B37:B40"/>
    <mergeCell ref="C40:E40"/>
    <mergeCell ref="C43:E43"/>
    <mergeCell ref="B44:B50"/>
    <mergeCell ref="C50:E50"/>
    <mergeCell ref="B51:B57"/>
    <mergeCell ref="C57:E57"/>
    <mergeCell ref="B63:B67"/>
    <mergeCell ref="C67:E67"/>
    <mergeCell ref="B58:B62"/>
    <mergeCell ref="C62:E62"/>
    <mergeCell ref="B41:B43"/>
    <mergeCell ref="B85:D85"/>
    <mergeCell ref="B68:B72"/>
    <mergeCell ref="C72:E72"/>
    <mergeCell ref="B73:B77"/>
    <mergeCell ref="C77:E77"/>
    <mergeCell ref="B78:B84"/>
    <mergeCell ref="C84:E84"/>
  </mergeCells>
  <printOptions/>
  <pageMargins left="0.17" right="0.17" top="0.28" bottom="0.34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10" ht="78" customHeight="1" thickBot="1">
      <c r="A1" s="57" t="s">
        <v>10</v>
      </c>
      <c r="B1" s="58" t="s">
        <v>108</v>
      </c>
      <c r="C1" s="59" t="s">
        <v>109</v>
      </c>
      <c r="D1" s="60" t="s">
        <v>0</v>
      </c>
      <c r="E1" s="64" t="s">
        <v>115</v>
      </c>
      <c r="F1" s="65" t="s">
        <v>110</v>
      </c>
      <c r="G1" s="65" t="s">
        <v>111</v>
      </c>
      <c r="H1" s="66" t="s">
        <v>112</v>
      </c>
      <c r="I1" s="67" t="s">
        <v>113</v>
      </c>
      <c r="J1" s="63" t="s">
        <v>114</v>
      </c>
    </row>
    <row r="2" spans="1:10" ht="13.5" thickBot="1">
      <c r="A2" s="39">
        <v>1</v>
      </c>
      <c r="B2" s="38">
        <v>2</v>
      </c>
      <c r="C2" s="1">
        <v>3</v>
      </c>
      <c r="D2" s="1">
        <v>4</v>
      </c>
      <c r="E2" s="1">
        <v>5</v>
      </c>
      <c r="F2" s="2">
        <v>6</v>
      </c>
      <c r="G2" s="2">
        <v>7</v>
      </c>
      <c r="H2" s="2">
        <v>8</v>
      </c>
      <c r="I2" s="3">
        <v>10</v>
      </c>
      <c r="J2" s="4">
        <v>11</v>
      </c>
    </row>
    <row r="3" spans="1:10" ht="12.75">
      <c r="A3" s="125" t="s">
        <v>96</v>
      </c>
      <c r="B3" s="100" t="s">
        <v>18</v>
      </c>
      <c r="C3" s="71" t="s">
        <v>6</v>
      </c>
      <c r="D3" s="72" t="s">
        <v>70</v>
      </c>
      <c r="E3" s="72" t="s">
        <v>116</v>
      </c>
      <c r="F3" s="42">
        <v>16</v>
      </c>
      <c r="G3" s="31"/>
      <c r="H3" s="32">
        <v>27</v>
      </c>
      <c r="I3" s="34">
        <f>F3*H3</f>
        <v>432</v>
      </c>
      <c r="J3" s="120">
        <f>I59*5%</f>
        <v>2396.8</v>
      </c>
    </row>
    <row r="4" spans="1:10" ht="12.75">
      <c r="A4" s="126"/>
      <c r="B4" s="101"/>
      <c r="C4" s="73" t="s">
        <v>6</v>
      </c>
      <c r="D4" s="78" t="s">
        <v>1</v>
      </c>
      <c r="E4" s="78" t="s">
        <v>117</v>
      </c>
      <c r="F4" s="6">
        <v>27</v>
      </c>
      <c r="G4" s="7">
        <v>45</v>
      </c>
      <c r="H4" s="18">
        <v>16</v>
      </c>
      <c r="I4" s="34">
        <f>H4*G4</f>
        <v>720</v>
      </c>
      <c r="J4" s="111"/>
    </row>
    <row r="5" spans="1:10" ht="13.5" thickBot="1">
      <c r="A5" s="126"/>
      <c r="B5" s="101"/>
      <c r="C5" s="73" t="s">
        <v>6</v>
      </c>
      <c r="D5" s="79" t="s">
        <v>3</v>
      </c>
      <c r="E5" s="79" t="s">
        <v>117</v>
      </c>
      <c r="F5" s="17">
        <v>126</v>
      </c>
      <c r="G5" s="7">
        <v>229</v>
      </c>
      <c r="H5" s="18">
        <v>16</v>
      </c>
      <c r="I5" s="34">
        <f>H5*G5</f>
        <v>3664</v>
      </c>
      <c r="J5" s="111"/>
    </row>
    <row r="6" spans="1:10" ht="12.75">
      <c r="A6" s="126"/>
      <c r="B6" s="101"/>
      <c r="C6" s="89" t="s">
        <v>19</v>
      </c>
      <c r="D6" s="74" t="s">
        <v>70</v>
      </c>
      <c r="E6" s="72" t="s">
        <v>116</v>
      </c>
      <c r="F6" s="17">
        <v>4</v>
      </c>
      <c r="G6" s="7"/>
      <c r="H6" s="18">
        <v>27</v>
      </c>
      <c r="I6" s="34">
        <f>F6*H6</f>
        <v>108</v>
      </c>
      <c r="J6" s="111"/>
    </row>
    <row r="7" spans="1:10" ht="12.75">
      <c r="A7" s="126"/>
      <c r="B7" s="101"/>
      <c r="C7" s="89" t="s">
        <v>19</v>
      </c>
      <c r="D7" s="74" t="s">
        <v>1</v>
      </c>
      <c r="E7" s="74" t="s">
        <v>117</v>
      </c>
      <c r="F7" s="6">
        <v>6</v>
      </c>
      <c r="G7" s="7">
        <v>10</v>
      </c>
      <c r="H7" s="18">
        <v>16</v>
      </c>
      <c r="I7" s="34">
        <f>H7*G7</f>
        <v>160</v>
      </c>
      <c r="J7" s="111"/>
    </row>
    <row r="8" spans="1:10" ht="12.75">
      <c r="A8" s="126"/>
      <c r="B8" s="101"/>
      <c r="C8" s="89" t="s">
        <v>19</v>
      </c>
      <c r="D8" s="78" t="s">
        <v>2</v>
      </c>
      <c r="E8" s="90" t="s">
        <v>117</v>
      </c>
      <c r="F8" s="50">
        <v>2</v>
      </c>
      <c r="G8" s="9">
        <v>3</v>
      </c>
      <c r="H8" s="18">
        <v>16</v>
      </c>
      <c r="I8" s="34">
        <f>H8*G8</f>
        <v>48</v>
      </c>
      <c r="J8" s="111"/>
    </row>
    <row r="9" spans="1:10" ht="13.5" thickBot="1">
      <c r="A9" s="126"/>
      <c r="B9" s="101"/>
      <c r="C9" s="91" t="s">
        <v>19</v>
      </c>
      <c r="D9" s="79" t="s">
        <v>3</v>
      </c>
      <c r="E9" s="75" t="s">
        <v>117</v>
      </c>
      <c r="F9" s="19">
        <v>36</v>
      </c>
      <c r="G9" s="9">
        <v>65</v>
      </c>
      <c r="H9" s="18">
        <v>16</v>
      </c>
      <c r="I9" s="34">
        <f>H9*G9</f>
        <v>1040</v>
      </c>
      <c r="J9" s="111"/>
    </row>
    <row r="10" spans="1:10" ht="12.75">
      <c r="A10" s="126"/>
      <c r="B10" s="101"/>
      <c r="C10" s="73" t="s">
        <v>12</v>
      </c>
      <c r="D10" s="74" t="s">
        <v>70</v>
      </c>
      <c r="E10" s="72" t="s">
        <v>116</v>
      </c>
      <c r="F10" s="17">
        <v>2</v>
      </c>
      <c r="G10" s="7"/>
      <c r="H10" s="18">
        <v>27</v>
      </c>
      <c r="I10" s="34">
        <f>F10*H10</f>
        <v>54</v>
      </c>
      <c r="J10" s="111"/>
    </row>
    <row r="11" spans="1:10" ht="12.75">
      <c r="A11" s="126"/>
      <c r="B11" s="101"/>
      <c r="C11" s="73" t="s">
        <v>12</v>
      </c>
      <c r="D11" s="78" t="s">
        <v>1</v>
      </c>
      <c r="E11" s="78" t="s">
        <v>117</v>
      </c>
      <c r="F11" s="17">
        <v>4</v>
      </c>
      <c r="G11" s="7">
        <v>7</v>
      </c>
      <c r="H11" s="18">
        <v>16</v>
      </c>
      <c r="I11" s="34">
        <f>H11*G11</f>
        <v>112</v>
      </c>
      <c r="J11" s="111"/>
    </row>
    <row r="12" spans="1:10" ht="13.5" thickBot="1">
      <c r="A12" s="126"/>
      <c r="B12" s="101"/>
      <c r="C12" s="92" t="s">
        <v>12</v>
      </c>
      <c r="D12" s="93" t="s">
        <v>3</v>
      </c>
      <c r="E12" s="93" t="s">
        <v>117</v>
      </c>
      <c r="F12" s="51">
        <v>16</v>
      </c>
      <c r="G12" s="45">
        <v>29</v>
      </c>
      <c r="H12" s="20">
        <v>16</v>
      </c>
      <c r="I12" s="35">
        <f>H12*G12</f>
        <v>464</v>
      </c>
      <c r="J12" s="111"/>
    </row>
    <row r="13" spans="1:10" ht="13.5" thickBot="1">
      <c r="A13" s="126"/>
      <c r="B13" s="102"/>
      <c r="C13" s="95" t="s">
        <v>4</v>
      </c>
      <c r="D13" s="96"/>
      <c r="E13" s="97"/>
      <c r="F13" s="21">
        <f>SUM(F3:F12)</f>
        <v>239</v>
      </c>
      <c r="G13" s="21">
        <f>SUM(G3:G12)</f>
        <v>388</v>
      </c>
      <c r="H13" s="21"/>
      <c r="I13" s="52">
        <f>SUM(I3:I12)</f>
        <v>6802</v>
      </c>
      <c r="J13" s="111"/>
    </row>
    <row r="14" spans="1:10" ht="12.75">
      <c r="A14" s="126"/>
      <c r="B14" s="101" t="s">
        <v>57</v>
      </c>
      <c r="C14" s="73" t="s">
        <v>42</v>
      </c>
      <c r="D14" s="74" t="s">
        <v>1</v>
      </c>
      <c r="E14" s="74" t="s">
        <v>117</v>
      </c>
      <c r="F14" s="6">
        <v>6</v>
      </c>
      <c r="G14" s="7">
        <v>10</v>
      </c>
      <c r="H14" s="18">
        <v>16</v>
      </c>
      <c r="I14" s="34">
        <f>H14*G14</f>
        <v>160</v>
      </c>
      <c r="J14" s="111"/>
    </row>
    <row r="15" spans="1:10" ht="12.75">
      <c r="A15" s="126"/>
      <c r="B15" s="101"/>
      <c r="C15" s="73" t="s">
        <v>42</v>
      </c>
      <c r="D15" s="78" t="s">
        <v>2</v>
      </c>
      <c r="E15" s="74" t="s">
        <v>117</v>
      </c>
      <c r="F15" s="6">
        <v>16</v>
      </c>
      <c r="G15" s="7">
        <v>27</v>
      </c>
      <c r="H15" s="18">
        <v>16</v>
      </c>
      <c r="I15" s="34">
        <f>H15*G15</f>
        <v>432</v>
      </c>
      <c r="J15" s="111"/>
    </row>
    <row r="16" spans="1:10" ht="12.75">
      <c r="A16" s="126"/>
      <c r="B16" s="101"/>
      <c r="C16" s="73" t="s">
        <v>42</v>
      </c>
      <c r="D16" s="74" t="s">
        <v>1</v>
      </c>
      <c r="E16" s="74" t="s">
        <v>117</v>
      </c>
      <c r="F16" s="6">
        <v>3</v>
      </c>
      <c r="G16" s="7">
        <v>5</v>
      </c>
      <c r="H16" s="18">
        <v>16</v>
      </c>
      <c r="I16" s="34">
        <f>H16*G16</f>
        <v>80</v>
      </c>
      <c r="J16" s="111"/>
    </row>
    <row r="17" spans="1:10" ht="13.5" thickBot="1">
      <c r="A17" s="126"/>
      <c r="B17" s="101"/>
      <c r="C17" s="73" t="s">
        <v>42</v>
      </c>
      <c r="D17" s="75" t="s">
        <v>3</v>
      </c>
      <c r="E17" s="75" t="s">
        <v>117</v>
      </c>
      <c r="F17" s="6">
        <v>223</v>
      </c>
      <c r="G17" s="7">
        <v>405</v>
      </c>
      <c r="H17" s="18">
        <v>16</v>
      </c>
      <c r="I17" s="34">
        <f>H17*G17</f>
        <v>6480</v>
      </c>
      <c r="J17" s="111"/>
    </row>
    <row r="18" spans="1:10" ht="13.5" thickBot="1">
      <c r="A18" s="126"/>
      <c r="B18" s="102"/>
      <c r="C18" s="95" t="s">
        <v>4</v>
      </c>
      <c r="D18" s="96"/>
      <c r="E18" s="97"/>
      <c r="F18" s="26">
        <f>SUM(F14:F17)</f>
        <v>248</v>
      </c>
      <c r="G18" s="47">
        <f>SUM(G14:G17)</f>
        <v>447</v>
      </c>
      <c r="H18" s="26"/>
      <c r="I18" s="53">
        <f>SUM(I14:I17)</f>
        <v>7152</v>
      </c>
      <c r="J18" s="111"/>
    </row>
    <row r="19" spans="1:10" ht="12.75">
      <c r="A19" s="126"/>
      <c r="B19" s="100" t="s">
        <v>58</v>
      </c>
      <c r="C19" s="77" t="s">
        <v>42</v>
      </c>
      <c r="D19" s="72" t="s">
        <v>70</v>
      </c>
      <c r="E19" s="72" t="s">
        <v>116</v>
      </c>
      <c r="F19" s="6">
        <v>9</v>
      </c>
      <c r="G19" s="7"/>
      <c r="H19" s="18">
        <v>27</v>
      </c>
      <c r="I19" s="34">
        <f>F19*H19</f>
        <v>243</v>
      </c>
      <c r="J19" s="111"/>
    </row>
    <row r="20" spans="1:10" ht="12.75">
      <c r="A20" s="126"/>
      <c r="B20" s="101"/>
      <c r="C20" s="77" t="s">
        <v>42</v>
      </c>
      <c r="D20" s="74" t="s">
        <v>1</v>
      </c>
      <c r="E20" s="74" t="s">
        <v>117</v>
      </c>
      <c r="F20" s="17">
        <v>24</v>
      </c>
      <c r="G20" s="7">
        <v>40</v>
      </c>
      <c r="H20" s="18">
        <v>16</v>
      </c>
      <c r="I20" s="34">
        <f>H20*G20</f>
        <v>640</v>
      </c>
      <c r="J20" s="111"/>
    </row>
    <row r="21" spans="1:10" ht="12.75">
      <c r="A21" s="126"/>
      <c r="B21" s="101"/>
      <c r="C21" s="77" t="s">
        <v>42</v>
      </c>
      <c r="D21" s="78" t="s">
        <v>2</v>
      </c>
      <c r="E21" s="74" t="s">
        <v>117</v>
      </c>
      <c r="F21" s="17">
        <v>5</v>
      </c>
      <c r="G21" s="7">
        <v>8</v>
      </c>
      <c r="H21" s="18">
        <v>16</v>
      </c>
      <c r="I21" s="34">
        <f>H21*G21</f>
        <v>128</v>
      </c>
      <c r="J21" s="111"/>
    </row>
    <row r="22" spans="1:10" ht="13.5" thickBot="1">
      <c r="A22" s="126"/>
      <c r="B22" s="101"/>
      <c r="C22" s="77" t="s">
        <v>42</v>
      </c>
      <c r="D22" s="75" t="s">
        <v>3</v>
      </c>
      <c r="E22" s="74" t="s">
        <v>117</v>
      </c>
      <c r="F22" s="17">
        <v>338</v>
      </c>
      <c r="G22" s="7">
        <v>615</v>
      </c>
      <c r="H22" s="18">
        <v>16</v>
      </c>
      <c r="I22" s="34">
        <f>H22*G22</f>
        <v>9840</v>
      </c>
      <c r="J22" s="111"/>
    </row>
    <row r="23" spans="1:10" ht="13.5" thickBot="1">
      <c r="A23" s="126"/>
      <c r="B23" s="102"/>
      <c r="C23" s="95" t="s">
        <v>4</v>
      </c>
      <c r="D23" s="96"/>
      <c r="E23" s="97"/>
      <c r="F23" s="24">
        <f>SUM(F19:F22)</f>
        <v>376</v>
      </c>
      <c r="G23" s="12">
        <f>SUM(G19:G22)</f>
        <v>663</v>
      </c>
      <c r="H23" s="12"/>
      <c r="I23" s="37">
        <f>SUM(I19:I22)</f>
        <v>10851</v>
      </c>
      <c r="J23" s="111"/>
    </row>
    <row r="24" spans="1:10" ht="13.5" thickBot="1">
      <c r="A24" s="126"/>
      <c r="B24" s="100" t="s">
        <v>104</v>
      </c>
      <c r="C24" s="91" t="s">
        <v>105</v>
      </c>
      <c r="D24" s="93" t="s">
        <v>3</v>
      </c>
      <c r="E24" s="93" t="s">
        <v>117</v>
      </c>
      <c r="F24" s="17">
        <v>12</v>
      </c>
      <c r="G24" s="7">
        <v>22</v>
      </c>
      <c r="H24" s="18">
        <v>16</v>
      </c>
      <c r="I24" s="34">
        <f>H24*G24</f>
        <v>352</v>
      </c>
      <c r="J24" s="111"/>
    </row>
    <row r="25" spans="1:10" ht="13.5" thickBot="1">
      <c r="A25" s="126"/>
      <c r="B25" s="102"/>
      <c r="C25" s="103" t="s">
        <v>4</v>
      </c>
      <c r="D25" s="104"/>
      <c r="E25" s="105"/>
      <c r="F25" s="24">
        <f>SUM(F24:F24)</f>
        <v>12</v>
      </c>
      <c r="G25" s="12">
        <f>SUM(G24:G24)</f>
        <v>22</v>
      </c>
      <c r="H25" s="12"/>
      <c r="I25" s="37">
        <f>SUM(I24:I24)</f>
        <v>352</v>
      </c>
      <c r="J25" s="111"/>
    </row>
    <row r="26" spans="1:10" ht="13.5" thickBot="1">
      <c r="A26" s="126"/>
      <c r="B26" s="100" t="s">
        <v>59</v>
      </c>
      <c r="C26" s="89" t="s">
        <v>43</v>
      </c>
      <c r="D26" s="93" t="s">
        <v>3</v>
      </c>
      <c r="E26" s="93" t="s">
        <v>117</v>
      </c>
      <c r="F26" s="17">
        <v>8</v>
      </c>
      <c r="G26" s="7">
        <v>15</v>
      </c>
      <c r="H26" s="18">
        <v>16</v>
      </c>
      <c r="I26" s="34">
        <f>H26*G26</f>
        <v>240</v>
      </c>
      <c r="J26" s="111"/>
    </row>
    <row r="27" spans="1:10" ht="13.5" thickBot="1">
      <c r="A27" s="126"/>
      <c r="B27" s="102"/>
      <c r="C27" s="95" t="s">
        <v>4</v>
      </c>
      <c r="D27" s="96"/>
      <c r="E27" s="97"/>
      <c r="F27" s="24">
        <f>SUM(F26:F26)</f>
        <v>8</v>
      </c>
      <c r="G27" s="12">
        <f>SUM(G26:G26)</f>
        <v>15</v>
      </c>
      <c r="H27" s="12"/>
      <c r="I27" s="37">
        <f>SUM(I26:I26)</f>
        <v>240</v>
      </c>
      <c r="J27" s="111"/>
    </row>
    <row r="28" spans="1:10" ht="12.75">
      <c r="A28" s="126"/>
      <c r="B28" s="101" t="s">
        <v>60</v>
      </c>
      <c r="C28" s="77" t="s">
        <v>43</v>
      </c>
      <c r="D28" s="75" t="s">
        <v>3</v>
      </c>
      <c r="E28" s="75" t="s">
        <v>117</v>
      </c>
      <c r="F28" s="17">
        <v>2</v>
      </c>
      <c r="G28" s="7">
        <v>4</v>
      </c>
      <c r="H28" s="18">
        <v>16</v>
      </c>
      <c r="I28" s="34">
        <f>H28*G28</f>
        <v>64</v>
      </c>
      <c r="J28" s="111"/>
    </row>
    <row r="29" spans="1:10" ht="13.5" thickBot="1">
      <c r="A29" s="126"/>
      <c r="B29" s="101"/>
      <c r="C29" s="77" t="s">
        <v>8</v>
      </c>
      <c r="D29" s="75" t="s">
        <v>3</v>
      </c>
      <c r="E29" s="75" t="s">
        <v>117</v>
      </c>
      <c r="F29" s="17">
        <v>2</v>
      </c>
      <c r="G29" s="7">
        <v>4</v>
      </c>
      <c r="H29" s="18">
        <v>16</v>
      </c>
      <c r="I29" s="34">
        <f>H29*G29</f>
        <v>64</v>
      </c>
      <c r="J29" s="111"/>
    </row>
    <row r="30" spans="1:10" ht="13.5" thickBot="1">
      <c r="A30" s="126"/>
      <c r="B30" s="102"/>
      <c r="C30" s="95" t="s">
        <v>4</v>
      </c>
      <c r="D30" s="96"/>
      <c r="E30" s="97"/>
      <c r="F30" s="24">
        <f>SUM(F28:F29)</f>
        <v>4</v>
      </c>
      <c r="G30" s="12">
        <f>SUM(G28:G29)</f>
        <v>8</v>
      </c>
      <c r="H30" s="12"/>
      <c r="I30" s="37">
        <f>SUM(I28:I29)</f>
        <v>128</v>
      </c>
      <c r="J30" s="111"/>
    </row>
    <row r="31" spans="1:10" ht="12.75">
      <c r="A31" s="126"/>
      <c r="B31" s="101" t="s">
        <v>61</v>
      </c>
      <c r="C31" s="77" t="s">
        <v>43</v>
      </c>
      <c r="D31" s="75" t="s">
        <v>3</v>
      </c>
      <c r="E31" s="75" t="s">
        <v>117</v>
      </c>
      <c r="F31" s="17">
        <v>2</v>
      </c>
      <c r="G31" s="7">
        <v>4</v>
      </c>
      <c r="H31" s="18">
        <v>16</v>
      </c>
      <c r="I31" s="34">
        <f>H31*G31</f>
        <v>64</v>
      </c>
      <c r="J31" s="111"/>
    </row>
    <row r="32" spans="1:10" ht="13.5" thickBot="1">
      <c r="A32" s="126"/>
      <c r="B32" s="101"/>
      <c r="C32" s="77" t="s">
        <v>8</v>
      </c>
      <c r="D32" s="75" t="s">
        <v>3</v>
      </c>
      <c r="E32" s="75" t="s">
        <v>117</v>
      </c>
      <c r="F32" s="17">
        <v>4</v>
      </c>
      <c r="G32" s="7">
        <v>7</v>
      </c>
      <c r="H32" s="18">
        <v>16</v>
      </c>
      <c r="I32" s="34">
        <f>H32*G32</f>
        <v>112</v>
      </c>
      <c r="J32" s="111"/>
    </row>
    <row r="33" spans="1:10" ht="13.5" thickBot="1">
      <c r="A33" s="126"/>
      <c r="B33" s="102"/>
      <c r="C33" s="95" t="s">
        <v>4</v>
      </c>
      <c r="D33" s="96"/>
      <c r="E33" s="97"/>
      <c r="F33" s="24">
        <f>SUM(F31:F32)</f>
        <v>6</v>
      </c>
      <c r="G33" s="12">
        <f>SUM(G31:G32)</f>
        <v>11</v>
      </c>
      <c r="H33" s="12"/>
      <c r="I33" s="37">
        <f>SUM(I31:I32)</f>
        <v>176</v>
      </c>
      <c r="J33" s="111"/>
    </row>
    <row r="34" spans="1:10" ht="12.75">
      <c r="A34" s="126"/>
      <c r="B34" s="101" t="s">
        <v>62</v>
      </c>
      <c r="C34" s="89" t="s">
        <v>5</v>
      </c>
      <c r="D34" s="78" t="s">
        <v>1</v>
      </c>
      <c r="E34" s="74" t="s">
        <v>117</v>
      </c>
      <c r="F34" s="17">
        <v>3</v>
      </c>
      <c r="G34" s="7">
        <v>5</v>
      </c>
      <c r="H34" s="18">
        <v>16</v>
      </c>
      <c r="I34" s="34">
        <f>H34*G34</f>
        <v>80</v>
      </c>
      <c r="J34" s="111"/>
    </row>
    <row r="35" spans="1:10" ht="12.75">
      <c r="A35" s="126"/>
      <c r="B35" s="101"/>
      <c r="C35" s="89" t="s">
        <v>5</v>
      </c>
      <c r="D35" s="78" t="s">
        <v>2</v>
      </c>
      <c r="E35" s="74" t="s">
        <v>117</v>
      </c>
      <c r="F35" s="17">
        <v>1</v>
      </c>
      <c r="G35" s="7">
        <v>2</v>
      </c>
      <c r="H35" s="18">
        <v>16</v>
      </c>
      <c r="I35" s="34">
        <f>H35*G35</f>
        <v>32</v>
      </c>
      <c r="J35" s="111"/>
    </row>
    <row r="36" spans="1:10" ht="13.5" thickBot="1">
      <c r="A36" s="126"/>
      <c r="B36" s="101"/>
      <c r="C36" s="89" t="s">
        <v>5</v>
      </c>
      <c r="D36" s="79" t="s">
        <v>3</v>
      </c>
      <c r="E36" s="74" t="s">
        <v>117</v>
      </c>
      <c r="F36" s="17">
        <v>7</v>
      </c>
      <c r="G36" s="7">
        <v>13</v>
      </c>
      <c r="H36" s="18">
        <v>16</v>
      </c>
      <c r="I36" s="34">
        <f>H36*G36</f>
        <v>208</v>
      </c>
      <c r="J36" s="111"/>
    </row>
    <row r="37" spans="1:10" ht="12.75">
      <c r="A37" s="126"/>
      <c r="B37" s="101"/>
      <c r="C37" s="89" t="s">
        <v>22</v>
      </c>
      <c r="D37" s="74" t="s">
        <v>70</v>
      </c>
      <c r="E37" s="72" t="s">
        <v>116</v>
      </c>
      <c r="F37" s="17">
        <v>1</v>
      </c>
      <c r="G37" s="7"/>
      <c r="H37" s="18">
        <v>27</v>
      </c>
      <c r="I37" s="34">
        <f>F37*H37</f>
        <v>27</v>
      </c>
      <c r="J37" s="111"/>
    </row>
    <row r="38" spans="1:10" ht="12.75">
      <c r="A38" s="126"/>
      <c r="B38" s="101"/>
      <c r="C38" s="89" t="s">
        <v>22</v>
      </c>
      <c r="D38" s="78" t="s">
        <v>1</v>
      </c>
      <c r="E38" s="74" t="s">
        <v>117</v>
      </c>
      <c r="F38" s="17">
        <v>86</v>
      </c>
      <c r="G38" s="17">
        <v>143</v>
      </c>
      <c r="H38" s="18">
        <v>16</v>
      </c>
      <c r="I38" s="34">
        <f>H38*G38</f>
        <v>2288</v>
      </c>
      <c r="J38" s="111"/>
    </row>
    <row r="39" spans="1:10" ht="12.75">
      <c r="A39" s="126"/>
      <c r="B39" s="101"/>
      <c r="C39" s="89" t="s">
        <v>22</v>
      </c>
      <c r="D39" s="78" t="s">
        <v>2</v>
      </c>
      <c r="E39" s="74" t="s">
        <v>117</v>
      </c>
      <c r="F39" s="17">
        <v>17</v>
      </c>
      <c r="G39" s="7">
        <v>28</v>
      </c>
      <c r="H39" s="18">
        <v>16</v>
      </c>
      <c r="I39" s="34">
        <f>H39*G39</f>
        <v>448</v>
      </c>
      <c r="J39" s="111"/>
    </row>
    <row r="40" spans="1:10" ht="13.5" thickBot="1">
      <c r="A40" s="126"/>
      <c r="B40" s="101"/>
      <c r="C40" s="89" t="s">
        <v>22</v>
      </c>
      <c r="D40" s="75" t="s">
        <v>3</v>
      </c>
      <c r="E40" s="74" t="s">
        <v>117</v>
      </c>
      <c r="F40" s="19">
        <v>148</v>
      </c>
      <c r="G40" s="9">
        <v>269</v>
      </c>
      <c r="H40" s="20">
        <v>16</v>
      </c>
      <c r="I40" s="35">
        <f>H40*G40</f>
        <v>4304</v>
      </c>
      <c r="J40" s="111"/>
    </row>
    <row r="41" spans="1:10" ht="13.5" thickBot="1">
      <c r="A41" s="126"/>
      <c r="B41" s="102"/>
      <c r="C41" s="95" t="s">
        <v>4</v>
      </c>
      <c r="D41" s="96"/>
      <c r="E41" s="97"/>
      <c r="F41" s="24">
        <f>SUM(F34:F40)</f>
        <v>263</v>
      </c>
      <c r="G41" s="24">
        <f>SUM(G34:G40)</f>
        <v>460</v>
      </c>
      <c r="H41" s="24"/>
      <c r="I41" s="41">
        <f>SUM(I34:I40)</f>
        <v>7387</v>
      </c>
      <c r="J41" s="111"/>
    </row>
    <row r="42" spans="1:10" ht="12.75">
      <c r="A42" s="126"/>
      <c r="B42" s="100" t="s">
        <v>63</v>
      </c>
      <c r="C42" s="89" t="s">
        <v>8</v>
      </c>
      <c r="D42" s="72" t="s">
        <v>70</v>
      </c>
      <c r="E42" s="72" t="s">
        <v>116</v>
      </c>
      <c r="F42" s="6">
        <v>6</v>
      </c>
      <c r="G42" s="7"/>
      <c r="H42" s="18">
        <v>27</v>
      </c>
      <c r="I42" s="34">
        <f>F42*H42</f>
        <v>162</v>
      </c>
      <c r="J42" s="111"/>
    </row>
    <row r="43" spans="1:10" ht="12.75">
      <c r="A43" s="126"/>
      <c r="B43" s="101"/>
      <c r="C43" s="89" t="s">
        <v>8</v>
      </c>
      <c r="D43" s="74" t="s">
        <v>1</v>
      </c>
      <c r="E43" s="74" t="s">
        <v>117</v>
      </c>
      <c r="F43" s="17">
        <v>9</v>
      </c>
      <c r="G43" s="7">
        <v>15</v>
      </c>
      <c r="H43" s="18">
        <v>16</v>
      </c>
      <c r="I43" s="34">
        <f>H43*G43</f>
        <v>240</v>
      </c>
      <c r="J43" s="111"/>
    </row>
    <row r="44" spans="1:10" ht="12.75">
      <c r="A44" s="126"/>
      <c r="B44" s="101"/>
      <c r="C44" s="89" t="s">
        <v>8</v>
      </c>
      <c r="D44" s="78" t="s">
        <v>2</v>
      </c>
      <c r="E44" s="74" t="s">
        <v>117</v>
      </c>
      <c r="F44" s="17">
        <v>1</v>
      </c>
      <c r="G44" s="7">
        <v>2</v>
      </c>
      <c r="H44" s="18">
        <v>16</v>
      </c>
      <c r="I44" s="34">
        <f>H44*G44</f>
        <v>32</v>
      </c>
      <c r="J44" s="111"/>
    </row>
    <row r="45" spans="1:10" ht="12.75">
      <c r="A45" s="126"/>
      <c r="B45" s="101"/>
      <c r="C45" s="89" t="s">
        <v>8</v>
      </c>
      <c r="D45" s="79" t="s">
        <v>3</v>
      </c>
      <c r="E45" s="74" t="s">
        <v>117</v>
      </c>
      <c r="F45" s="17">
        <v>136</v>
      </c>
      <c r="G45" s="7">
        <v>227</v>
      </c>
      <c r="H45" s="18">
        <v>16</v>
      </c>
      <c r="I45" s="34">
        <f>H45*G45</f>
        <v>3632</v>
      </c>
      <c r="J45" s="111"/>
    </row>
    <row r="46" spans="1:10" ht="12.75">
      <c r="A46" s="126"/>
      <c r="B46" s="101"/>
      <c r="C46" s="73" t="s">
        <v>5</v>
      </c>
      <c r="D46" s="74" t="s">
        <v>1</v>
      </c>
      <c r="E46" s="74" t="s">
        <v>117</v>
      </c>
      <c r="F46" s="17">
        <v>1</v>
      </c>
      <c r="G46" s="7">
        <v>2</v>
      </c>
      <c r="H46" s="18">
        <v>16</v>
      </c>
      <c r="I46" s="34">
        <f>H46*G46</f>
        <v>32</v>
      </c>
      <c r="J46" s="111"/>
    </row>
    <row r="47" spans="1:10" ht="13.5" thickBot="1">
      <c r="A47" s="126"/>
      <c r="B47" s="101"/>
      <c r="C47" s="73" t="s">
        <v>5</v>
      </c>
      <c r="D47" s="75" t="s">
        <v>3</v>
      </c>
      <c r="E47" s="75" t="s">
        <v>117</v>
      </c>
      <c r="F47" s="19">
        <v>14</v>
      </c>
      <c r="G47" s="9">
        <v>25</v>
      </c>
      <c r="H47" s="20">
        <v>16</v>
      </c>
      <c r="I47" s="35">
        <f>H47*G47</f>
        <v>400</v>
      </c>
      <c r="J47" s="111"/>
    </row>
    <row r="48" spans="1:10" ht="13.5" thickBot="1">
      <c r="A48" s="126"/>
      <c r="B48" s="102"/>
      <c r="C48" s="95" t="s">
        <v>4</v>
      </c>
      <c r="D48" s="96"/>
      <c r="E48" s="97"/>
      <c r="F48" s="24">
        <f>SUM(F42:F47)</f>
        <v>167</v>
      </c>
      <c r="G48" s="48">
        <f>SUM(G42:G47)</f>
        <v>271</v>
      </c>
      <c r="H48" s="24"/>
      <c r="I48" s="49">
        <f>SUM(I42:I47)</f>
        <v>4498</v>
      </c>
      <c r="J48" s="111"/>
    </row>
    <row r="49" spans="1:10" ht="12.75">
      <c r="A49" s="126"/>
      <c r="B49" s="100" t="s">
        <v>64</v>
      </c>
      <c r="C49" s="89" t="s">
        <v>5</v>
      </c>
      <c r="D49" s="72" t="s">
        <v>70</v>
      </c>
      <c r="E49" s="72" t="s">
        <v>116</v>
      </c>
      <c r="F49" s="6">
        <v>2</v>
      </c>
      <c r="G49" s="7"/>
      <c r="H49" s="18">
        <v>27</v>
      </c>
      <c r="I49" s="34">
        <f>F49*H49</f>
        <v>54</v>
      </c>
      <c r="J49" s="111"/>
    </row>
    <row r="50" spans="1:10" ht="12.75">
      <c r="A50" s="126"/>
      <c r="B50" s="101"/>
      <c r="C50" s="89" t="s">
        <v>5</v>
      </c>
      <c r="D50" s="74" t="s">
        <v>1</v>
      </c>
      <c r="E50" s="74" t="s">
        <v>117</v>
      </c>
      <c r="F50" s="17">
        <v>6</v>
      </c>
      <c r="G50" s="7">
        <v>10</v>
      </c>
      <c r="H50" s="18">
        <v>16</v>
      </c>
      <c r="I50" s="34">
        <f>H50*G50</f>
        <v>160</v>
      </c>
      <c r="J50" s="111"/>
    </row>
    <row r="51" spans="1:10" ht="12.75">
      <c r="A51" s="126"/>
      <c r="B51" s="101"/>
      <c r="C51" s="89" t="s">
        <v>5</v>
      </c>
      <c r="D51" s="78" t="s">
        <v>2</v>
      </c>
      <c r="E51" s="74" t="s">
        <v>117</v>
      </c>
      <c r="F51" s="17">
        <v>1</v>
      </c>
      <c r="G51" s="7">
        <v>2</v>
      </c>
      <c r="H51" s="18">
        <v>16</v>
      </c>
      <c r="I51" s="34">
        <f>H51*G51</f>
        <v>32</v>
      </c>
      <c r="J51" s="111"/>
    </row>
    <row r="52" spans="1:10" ht="13.5" thickBot="1">
      <c r="A52" s="126"/>
      <c r="B52" s="101"/>
      <c r="C52" s="89" t="s">
        <v>5</v>
      </c>
      <c r="D52" s="75" t="s">
        <v>3</v>
      </c>
      <c r="E52" s="74" t="s">
        <v>117</v>
      </c>
      <c r="F52" s="17">
        <v>25</v>
      </c>
      <c r="G52" s="7">
        <v>45</v>
      </c>
      <c r="H52" s="18">
        <v>16</v>
      </c>
      <c r="I52" s="34">
        <f>H52*G52</f>
        <v>720</v>
      </c>
      <c r="J52" s="111"/>
    </row>
    <row r="53" spans="1:10" ht="13.5" thickBot="1">
      <c r="A53" s="126"/>
      <c r="B53" s="102"/>
      <c r="C53" s="95" t="s">
        <v>4</v>
      </c>
      <c r="D53" s="96"/>
      <c r="E53" s="97"/>
      <c r="F53" s="24">
        <f>SUM(F49:F52)</f>
        <v>34</v>
      </c>
      <c r="G53" s="12">
        <f>SUM(G49:G52)</f>
        <v>57</v>
      </c>
      <c r="H53" s="12"/>
      <c r="I53" s="37">
        <f>SUM(I49:I52)</f>
        <v>966</v>
      </c>
      <c r="J53" s="111"/>
    </row>
    <row r="54" spans="1:10" s="16" customFormat="1" ht="12.75">
      <c r="A54" s="126"/>
      <c r="B54" s="100" t="s">
        <v>106</v>
      </c>
      <c r="C54" s="89" t="s">
        <v>5</v>
      </c>
      <c r="D54" s="72" t="s">
        <v>70</v>
      </c>
      <c r="E54" s="72" t="s">
        <v>116</v>
      </c>
      <c r="F54" s="6">
        <v>8</v>
      </c>
      <c r="G54" s="7"/>
      <c r="H54" s="18">
        <v>27</v>
      </c>
      <c r="I54" s="34">
        <f>F54*H54</f>
        <v>216</v>
      </c>
      <c r="J54" s="111"/>
    </row>
    <row r="55" spans="1:11" s="16" customFormat="1" ht="12.75">
      <c r="A55" s="126"/>
      <c r="B55" s="101"/>
      <c r="C55" s="89" t="s">
        <v>5</v>
      </c>
      <c r="D55" s="74" t="s">
        <v>1</v>
      </c>
      <c r="E55" s="74" t="s">
        <v>117</v>
      </c>
      <c r="F55" s="17">
        <v>51</v>
      </c>
      <c r="G55" s="7">
        <v>85</v>
      </c>
      <c r="H55" s="18">
        <v>16</v>
      </c>
      <c r="I55" s="34">
        <f>H55*G55</f>
        <v>1360</v>
      </c>
      <c r="J55" s="111"/>
      <c r="K55" s="15"/>
    </row>
    <row r="56" spans="1:11" s="16" customFormat="1" ht="12.75">
      <c r="A56" s="126"/>
      <c r="B56" s="101"/>
      <c r="C56" s="89" t="s">
        <v>5</v>
      </c>
      <c r="D56" s="78" t="s">
        <v>2</v>
      </c>
      <c r="E56" s="74" t="s">
        <v>117</v>
      </c>
      <c r="F56" s="17">
        <v>20</v>
      </c>
      <c r="G56" s="7">
        <v>33</v>
      </c>
      <c r="H56" s="18">
        <v>16</v>
      </c>
      <c r="I56" s="34">
        <f>H56*G56</f>
        <v>528</v>
      </c>
      <c r="J56" s="111"/>
      <c r="K56" s="15"/>
    </row>
    <row r="57" spans="1:11" s="16" customFormat="1" ht="13.5" thickBot="1">
      <c r="A57" s="126"/>
      <c r="B57" s="101"/>
      <c r="C57" s="89" t="s">
        <v>5</v>
      </c>
      <c r="D57" s="75" t="s">
        <v>3</v>
      </c>
      <c r="E57" s="74" t="s">
        <v>117</v>
      </c>
      <c r="F57" s="17">
        <v>250</v>
      </c>
      <c r="G57" s="7">
        <v>455</v>
      </c>
      <c r="H57" s="18">
        <v>16</v>
      </c>
      <c r="I57" s="34">
        <f>H57*G57</f>
        <v>7280</v>
      </c>
      <c r="J57" s="111"/>
      <c r="K57" s="15"/>
    </row>
    <row r="58" spans="1:10" s="16" customFormat="1" ht="13.5" thickBot="1">
      <c r="A58" s="126"/>
      <c r="B58" s="102"/>
      <c r="C58" s="95" t="s">
        <v>4</v>
      </c>
      <c r="D58" s="96"/>
      <c r="E58" s="97"/>
      <c r="F58" s="24">
        <f>SUM(F54:F57)</f>
        <v>329</v>
      </c>
      <c r="G58" s="12">
        <f>SUM(G54:G57)</f>
        <v>573</v>
      </c>
      <c r="H58" s="12"/>
      <c r="I58" s="37">
        <f>SUM(I54:I57)</f>
        <v>9384</v>
      </c>
      <c r="J58" s="111"/>
    </row>
    <row r="59" spans="1:10" ht="13.5" thickBot="1">
      <c r="A59" s="127"/>
      <c r="B59" s="98" t="s">
        <v>89</v>
      </c>
      <c r="C59" s="98"/>
      <c r="D59" s="99"/>
      <c r="E59" s="62"/>
      <c r="F59" s="23">
        <f>F13+F18++F23+F25+F27+F30+F33+F41+F48+F53+F58</f>
        <v>1686</v>
      </c>
      <c r="G59" s="23">
        <f>G13+G18++G23+G25+G27+G30+G33+G41+G48+G53+G58</f>
        <v>2915</v>
      </c>
      <c r="H59" s="23"/>
      <c r="I59" s="68">
        <f>I13+I18++I23+I25+I27+I30+I33+I41+I48+I53+I58</f>
        <v>47936</v>
      </c>
      <c r="J59" s="121"/>
    </row>
  </sheetData>
  <sheetProtection/>
  <mergeCells count="25">
    <mergeCell ref="A3:A59"/>
    <mergeCell ref="B3:B13"/>
    <mergeCell ref="J3:J59"/>
    <mergeCell ref="C13:E13"/>
    <mergeCell ref="B14:B18"/>
    <mergeCell ref="C18:E18"/>
    <mergeCell ref="B19:B23"/>
    <mergeCell ref="C23:E23"/>
    <mergeCell ref="B24:B25"/>
    <mergeCell ref="C25:E25"/>
    <mergeCell ref="B26:B27"/>
    <mergeCell ref="C27:E27"/>
    <mergeCell ref="B28:B30"/>
    <mergeCell ref="C30:E30"/>
    <mergeCell ref="B31:B33"/>
    <mergeCell ref="C33:E33"/>
    <mergeCell ref="B54:B58"/>
    <mergeCell ref="C58:E58"/>
    <mergeCell ref="B59:D59"/>
    <mergeCell ref="B34:B41"/>
    <mergeCell ref="C41:E41"/>
    <mergeCell ref="B42:B48"/>
    <mergeCell ref="C48:E48"/>
    <mergeCell ref="B49:B53"/>
    <mergeCell ref="C53:E53"/>
  </mergeCells>
  <printOptions/>
  <pageMargins left="0.25" right="0.17" top="0.17" bottom="0.1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78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0" ht="12.75" customHeight="1">
      <c r="A5" s="133" t="s">
        <v>97</v>
      </c>
      <c r="B5" s="100" t="s">
        <v>103</v>
      </c>
      <c r="C5" s="87" t="s">
        <v>22</v>
      </c>
      <c r="D5" s="74" t="s">
        <v>1</v>
      </c>
      <c r="E5" s="74" t="s">
        <v>117</v>
      </c>
      <c r="F5" s="28">
        <v>23</v>
      </c>
      <c r="G5" s="11">
        <v>38</v>
      </c>
      <c r="H5" s="14">
        <v>16</v>
      </c>
      <c r="I5" s="36">
        <f>H5*G5</f>
        <v>608</v>
      </c>
      <c r="J5" s="110">
        <f>I29*5%</f>
        <v>2256.85</v>
      </c>
    </row>
    <row r="6" spans="1:10" ht="12.75">
      <c r="A6" s="114"/>
      <c r="B6" s="101"/>
      <c r="C6" s="87" t="s">
        <v>22</v>
      </c>
      <c r="D6" s="78" t="s">
        <v>2</v>
      </c>
      <c r="E6" s="74" t="s">
        <v>117</v>
      </c>
      <c r="F6" s="6">
        <v>4</v>
      </c>
      <c r="G6" s="7">
        <v>7</v>
      </c>
      <c r="H6" s="18">
        <v>16</v>
      </c>
      <c r="I6" s="34">
        <f>H6*G6</f>
        <v>112</v>
      </c>
      <c r="J6" s="110"/>
    </row>
    <row r="7" spans="1:10" ht="12.75">
      <c r="A7" s="114"/>
      <c r="B7" s="101"/>
      <c r="C7" s="87" t="s">
        <v>22</v>
      </c>
      <c r="D7" s="79" t="s">
        <v>3</v>
      </c>
      <c r="E7" s="74" t="s">
        <v>117</v>
      </c>
      <c r="F7" s="17">
        <v>129</v>
      </c>
      <c r="G7" s="7">
        <v>235</v>
      </c>
      <c r="H7" s="18">
        <v>16</v>
      </c>
      <c r="I7" s="34">
        <f>H7*G7</f>
        <v>3760</v>
      </c>
      <c r="J7" s="110"/>
    </row>
    <row r="8" spans="1:10" ht="13.5" thickBot="1">
      <c r="A8" s="114"/>
      <c r="B8" s="101"/>
      <c r="C8" s="84" t="s">
        <v>5</v>
      </c>
      <c r="D8" s="93" t="s">
        <v>3</v>
      </c>
      <c r="E8" s="74" t="s">
        <v>117</v>
      </c>
      <c r="F8" s="51">
        <v>6</v>
      </c>
      <c r="G8" s="45">
        <v>11</v>
      </c>
      <c r="H8" s="18">
        <v>16</v>
      </c>
      <c r="I8" s="34">
        <f>H8*G8</f>
        <v>176</v>
      </c>
      <c r="J8" s="110"/>
    </row>
    <row r="9" spans="1:10" ht="13.5" thickBot="1">
      <c r="A9" s="114"/>
      <c r="B9" s="101"/>
      <c r="C9" s="95" t="s">
        <v>4</v>
      </c>
      <c r="D9" s="96"/>
      <c r="E9" s="97"/>
      <c r="F9" s="21">
        <f>SUM(F5:F8)</f>
        <v>162</v>
      </c>
      <c r="G9" s="21">
        <f>SUM(G5:G8)</f>
        <v>291</v>
      </c>
      <c r="H9" s="21"/>
      <c r="I9" s="40">
        <f>SUM(I5:I8)</f>
        <v>4656</v>
      </c>
      <c r="J9" s="110"/>
    </row>
    <row r="10" spans="1:10" ht="12.75">
      <c r="A10" s="114"/>
      <c r="B10" s="100" t="s">
        <v>68</v>
      </c>
      <c r="C10" s="82" t="s">
        <v>66</v>
      </c>
      <c r="D10" s="72" t="s">
        <v>70</v>
      </c>
      <c r="E10" s="72" t="s">
        <v>116</v>
      </c>
      <c r="F10" s="6">
        <v>3</v>
      </c>
      <c r="G10" s="7"/>
      <c r="H10" s="18">
        <v>27</v>
      </c>
      <c r="I10" s="34">
        <f>F10*H10</f>
        <v>81</v>
      </c>
      <c r="J10" s="110"/>
    </row>
    <row r="11" spans="1:10" ht="12.75">
      <c r="A11" s="114"/>
      <c r="B11" s="101"/>
      <c r="C11" s="82" t="s">
        <v>66</v>
      </c>
      <c r="D11" s="74" t="s">
        <v>1</v>
      </c>
      <c r="E11" s="74" t="s">
        <v>117</v>
      </c>
      <c r="F11" s="17">
        <v>8</v>
      </c>
      <c r="G11" s="7">
        <v>13</v>
      </c>
      <c r="H11" s="14">
        <v>16</v>
      </c>
      <c r="I11" s="34">
        <f aca="true" t="shared" si="0" ref="I11:I17">H11*G11</f>
        <v>208</v>
      </c>
      <c r="J11" s="110"/>
    </row>
    <row r="12" spans="1:10" ht="12.75">
      <c r="A12" s="114"/>
      <c r="B12" s="101"/>
      <c r="C12" s="82" t="s">
        <v>66</v>
      </c>
      <c r="D12" s="78" t="s">
        <v>2</v>
      </c>
      <c r="E12" s="74" t="s">
        <v>117</v>
      </c>
      <c r="F12" s="17">
        <v>1</v>
      </c>
      <c r="G12" s="7">
        <v>2</v>
      </c>
      <c r="H12" s="18">
        <v>16</v>
      </c>
      <c r="I12" s="34">
        <f t="shared" si="0"/>
        <v>32</v>
      </c>
      <c r="J12" s="110"/>
    </row>
    <row r="13" spans="1:10" ht="12.75">
      <c r="A13" s="114"/>
      <c r="B13" s="101"/>
      <c r="C13" s="82" t="s">
        <v>66</v>
      </c>
      <c r="D13" s="79" t="s">
        <v>3</v>
      </c>
      <c r="E13" s="74" t="s">
        <v>117</v>
      </c>
      <c r="F13" s="17">
        <v>48</v>
      </c>
      <c r="G13" s="7">
        <v>87</v>
      </c>
      <c r="H13" s="18">
        <v>16</v>
      </c>
      <c r="I13" s="34">
        <f t="shared" si="0"/>
        <v>1392</v>
      </c>
      <c r="J13" s="110"/>
    </row>
    <row r="14" spans="1:10" ht="12.75">
      <c r="A14" s="114"/>
      <c r="B14" s="101"/>
      <c r="C14" s="82" t="s">
        <v>17</v>
      </c>
      <c r="D14" s="74" t="s">
        <v>1</v>
      </c>
      <c r="E14" s="74" t="s">
        <v>117</v>
      </c>
      <c r="F14" s="17">
        <v>1</v>
      </c>
      <c r="G14" s="7">
        <v>2</v>
      </c>
      <c r="H14" s="18">
        <v>16</v>
      </c>
      <c r="I14" s="34">
        <f t="shared" si="0"/>
        <v>32</v>
      </c>
      <c r="J14" s="110"/>
    </row>
    <row r="15" spans="1:10" ht="12.75">
      <c r="A15" s="114"/>
      <c r="B15" s="101"/>
      <c r="C15" s="82" t="s">
        <v>17</v>
      </c>
      <c r="D15" s="79" t="s">
        <v>3</v>
      </c>
      <c r="E15" s="74" t="s">
        <v>117</v>
      </c>
      <c r="F15" s="17">
        <v>3</v>
      </c>
      <c r="G15" s="7">
        <v>5</v>
      </c>
      <c r="H15" s="18">
        <v>16</v>
      </c>
      <c r="I15" s="34">
        <f t="shared" si="0"/>
        <v>80</v>
      </c>
      <c r="J15" s="110"/>
    </row>
    <row r="16" spans="1:10" ht="12.75">
      <c r="A16" s="114"/>
      <c r="B16" s="101"/>
      <c r="C16" s="82" t="s">
        <v>67</v>
      </c>
      <c r="D16" s="74" t="s">
        <v>1</v>
      </c>
      <c r="E16" s="74" t="s">
        <v>117</v>
      </c>
      <c r="F16" s="17">
        <v>2</v>
      </c>
      <c r="G16" s="7">
        <v>3</v>
      </c>
      <c r="H16" s="18">
        <v>16</v>
      </c>
      <c r="I16" s="34">
        <f t="shared" si="0"/>
        <v>48</v>
      </c>
      <c r="J16" s="110"/>
    </row>
    <row r="17" spans="1:10" ht="13.5" thickBot="1">
      <c r="A17" s="114"/>
      <c r="B17" s="101"/>
      <c r="C17" s="82" t="s">
        <v>67</v>
      </c>
      <c r="D17" s="75" t="s">
        <v>3</v>
      </c>
      <c r="E17" s="75" t="s">
        <v>117</v>
      </c>
      <c r="F17" s="17">
        <v>3</v>
      </c>
      <c r="G17" s="7">
        <v>5</v>
      </c>
      <c r="H17" s="18">
        <v>16</v>
      </c>
      <c r="I17" s="34">
        <f t="shared" si="0"/>
        <v>80</v>
      </c>
      <c r="J17" s="110"/>
    </row>
    <row r="18" spans="1:10" ht="13.5" thickBot="1">
      <c r="A18" s="114"/>
      <c r="B18" s="102"/>
      <c r="C18" s="95" t="s">
        <v>4</v>
      </c>
      <c r="D18" s="96"/>
      <c r="E18" s="97"/>
      <c r="F18" s="24">
        <f>SUM(F10:F17)</f>
        <v>69</v>
      </c>
      <c r="G18" s="48">
        <f>SUM(G10:G17)</f>
        <v>117</v>
      </c>
      <c r="H18" s="24"/>
      <c r="I18" s="49">
        <f>SUM(I10:I17)</f>
        <v>1953</v>
      </c>
      <c r="J18" s="110"/>
    </row>
    <row r="19" spans="1:10" ht="12.75">
      <c r="A19" s="114"/>
      <c r="B19" s="100" t="s">
        <v>69</v>
      </c>
      <c r="C19" s="82" t="s">
        <v>5</v>
      </c>
      <c r="D19" s="72" t="s">
        <v>70</v>
      </c>
      <c r="E19" s="72" t="s">
        <v>116</v>
      </c>
      <c r="F19" s="6">
        <v>20</v>
      </c>
      <c r="G19" s="7"/>
      <c r="H19" s="18">
        <v>27</v>
      </c>
      <c r="I19" s="34">
        <f>F19*H19</f>
        <v>540</v>
      </c>
      <c r="J19" s="110"/>
    </row>
    <row r="20" spans="1:10" ht="12.75">
      <c r="A20" s="114"/>
      <c r="B20" s="101"/>
      <c r="C20" s="82" t="s">
        <v>5</v>
      </c>
      <c r="D20" s="74" t="s">
        <v>1</v>
      </c>
      <c r="E20" s="74" t="s">
        <v>117</v>
      </c>
      <c r="F20" s="17">
        <v>131</v>
      </c>
      <c r="G20" s="7">
        <v>218</v>
      </c>
      <c r="H20" s="18">
        <v>16</v>
      </c>
      <c r="I20" s="34">
        <f>H20*G20</f>
        <v>3488</v>
      </c>
      <c r="J20" s="110"/>
    </row>
    <row r="21" spans="1:10" ht="12.75">
      <c r="A21" s="114"/>
      <c r="B21" s="101"/>
      <c r="C21" s="82" t="s">
        <v>5</v>
      </c>
      <c r="D21" s="78" t="s">
        <v>2</v>
      </c>
      <c r="E21" s="74" t="s">
        <v>117</v>
      </c>
      <c r="F21" s="17">
        <v>50</v>
      </c>
      <c r="G21" s="7">
        <v>83</v>
      </c>
      <c r="H21" s="18">
        <v>16</v>
      </c>
      <c r="I21" s="34">
        <f>H21*G21</f>
        <v>1328</v>
      </c>
      <c r="J21" s="110"/>
    </row>
    <row r="22" spans="1:10" ht="13.5" thickBot="1">
      <c r="A22" s="114"/>
      <c r="B22" s="101"/>
      <c r="C22" s="82" t="s">
        <v>5</v>
      </c>
      <c r="D22" s="75" t="s">
        <v>3</v>
      </c>
      <c r="E22" s="74" t="s">
        <v>117</v>
      </c>
      <c r="F22" s="17">
        <v>646</v>
      </c>
      <c r="G22" s="7">
        <v>1175</v>
      </c>
      <c r="H22" s="18">
        <v>16</v>
      </c>
      <c r="I22" s="34">
        <f>H22*G22</f>
        <v>18800</v>
      </c>
      <c r="J22" s="110"/>
    </row>
    <row r="23" spans="1:10" ht="13.5" thickBot="1">
      <c r="A23" s="114"/>
      <c r="B23" s="102"/>
      <c r="C23" s="95" t="s">
        <v>4</v>
      </c>
      <c r="D23" s="96"/>
      <c r="E23" s="97"/>
      <c r="F23" s="24">
        <f>SUM(F19:F22)</f>
        <v>847</v>
      </c>
      <c r="G23" s="21">
        <f>SUM(G19:G22)</f>
        <v>1476</v>
      </c>
      <c r="H23" s="12"/>
      <c r="I23" s="37">
        <f>SUM(I19:I22)</f>
        <v>24156</v>
      </c>
      <c r="J23" s="110"/>
    </row>
    <row r="24" spans="1:10" ht="12.75">
      <c r="A24" s="114"/>
      <c r="B24" s="100" t="s">
        <v>23</v>
      </c>
      <c r="C24" s="82" t="s">
        <v>5</v>
      </c>
      <c r="D24" s="72" t="s">
        <v>70</v>
      </c>
      <c r="E24" s="72" t="s">
        <v>116</v>
      </c>
      <c r="F24" s="6">
        <v>12</v>
      </c>
      <c r="G24" s="7"/>
      <c r="H24" s="18">
        <v>27</v>
      </c>
      <c r="I24" s="34">
        <f>F24*H24</f>
        <v>324</v>
      </c>
      <c r="J24" s="110"/>
    </row>
    <row r="25" spans="1:10" ht="12.75">
      <c r="A25" s="114"/>
      <c r="B25" s="101"/>
      <c r="C25" s="82" t="s">
        <v>5</v>
      </c>
      <c r="D25" s="74" t="s">
        <v>1</v>
      </c>
      <c r="E25" s="74" t="s">
        <v>117</v>
      </c>
      <c r="F25" s="17">
        <v>78</v>
      </c>
      <c r="G25" s="7">
        <v>130</v>
      </c>
      <c r="H25" s="18">
        <v>16</v>
      </c>
      <c r="I25" s="34">
        <f>H25*G25</f>
        <v>2080</v>
      </c>
      <c r="J25" s="110"/>
    </row>
    <row r="26" spans="1:10" ht="12.75">
      <c r="A26" s="114"/>
      <c r="B26" s="101"/>
      <c r="C26" s="82" t="s">
        <v>5</v>
      </c>
      <c r="D26" s="78" t="s">
        <v>2</v>
      </c>
      <c r="E26" s="74" t="s">
        <v>117</v>
      </c>
      <c r="F26" s="17">
        <v>30</v>
      </c>
      <c r="G26" s="7">
        <v>50</v>
      </c>
      <c r="H26" s="18">
        <v>16</v>
      </c>
      <c r="I26" s="34">
        <f>H26*G26</f>
        <v>800</v>
      </c>
      <c r="J26" s="110"/>
    </row>
    <row r="27" spans="1:10" ht="13.5" thickBot="1">
      <c r="A27" s="114"/>
      <c r="B27" s="101"/>
      <c r="C27" s="82" t="s">
        <v>5</v>
      </c>
      <c r="D27" s="75" t="s">
        <v>3</v>
      </c>
      <c r="E27" s="74" t="s">
        <v>117</v>
      </c>
      <c r="F27" s="17">
        <v>384</v>
      </c>
      <c r="G27" s="7">
        <v>698</v>
      </c>
      <c r="H27" s="18">
        <v>16</v>
      </c>
      <c r="I27" s="34">
        <f>H27*G27</f>
        <v>11168</v>
      </c>
      <c r="J27" s="110"/>
    </row>
    <row r="28" spans="1:10" ht="13.5" thickBot="1">
      <c r="A28" s="114"/>
      <c r="B28" s="102"/>
      <c r="C28" s="95" t="s">
        <v>4</v>
      </c>
      <c r="D28" s="96"/>
      <c r="E28" s="97"/>
      <c r="F28" s="24">
        <f>SUM(F24:F27)</f>
        <v>504</v>
      </c>
      <c r="G28" s="12">
        <f>SUM(G24:G27)</f>
        <v>878</v>
      </c>
      <c r="H28" s="12"/>
      <c r="I28" s="37">
        <f>SUM(I24:I27)</f>
        <v>14372</v>
      </c>
      <c r="J28" s="110"/>
    </row>
    <row r="29" spans="1:10" ht="13.5" thickBot="1">
      <c r="A29" s="115"/>
      <c r="B29" s="98" t="s">
        <v>90</v>
      </c>
      <c r="C29" s="98"/>
      <c r="D29" s="99"/>
      <c r="E29" s="62"/>
      <c r="F29" s="23">
        <f>F9+F18+F23+F28</f>
        <v>1582</v>
      </c>
      <c r="G29" s="23">
        <f>G9+G18+G23+G28</f>
        <v>2762</v>
      </c>
      <c r="H29" s="23"/>
      <c r="I29" s="68">
        <f>I9+I18+I23+I28</f>
        <v>45137</v>
      </c>
      <c r="J29" s="112"/>
    </row>
  </sheetData>
  <sheetProtection/>
  <mergeCells count="12">
    <mergeCell ref="J5:J29"/>
    <mergeCell ref="C9:E9"/>
    <mergeCell ref="B10:B18"/>
    <mergeCell ref="C18:E18"/>
    <mergeCell ref="B19:B23"/>
    <mergeCell ref="A1:I1"/>
    <mergeCell ref="C23:E23"/>
    <mergeCell ref="B24:B28"/>
    <mergeCell ref="C28:E28"/>
    <mergeCell ref="B29:D29"/>
    <mergeCell ref="A5:A29"/>
    <mergeCell ref="B5:B9"/>
  </mergeCells>
  <printOptions/>
  <pageMargins left="0.17" right="0.17" top="0.75" bottom="0.75" header="0.38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82">
      <selection activeCell="E99" sqref="E99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  <col min="10" max="10" width="8.140625" style="0" customWidth="1"/>
  </cols>
  <sheetData>
    <row r="1" spans="1:9" ht="15.75">
      <c r="A1" s="119" t="s">
        <v>9</v>
      </c>
      <c r="B1" s="119"/>
      <c r="C1" s="119"/>
      <c r="D1" s="119"/>
      <c r="E1" s="119"/>
      <c r="F1" s="119"/>
      <c r="G1" s="119"/>
      <c r="H1" s="119"/>
      <c r="I1" s="119"/>
    </row>
    <row r="2" ht="15" thickBot="1">
      <c r="H2" s="13"/>
    </row>
    <row r="3" spans="1:10" ht="78" customHeight="1" thickBot="1">
      <c r="A3" s="57" t="s">
        <v>10</v>
      </c>
      <c r="B3" s="58" t="s">
        <v>108</v>
      </c>
      <c r="C3" s="59" t="s">
        <v>109</v>
      </c>
      <c r="D3" s="60" t="s">
        <v>0</v>
      </c>
      <c r="E3" s="64" t="s">
        <v>115</v>
      </c>
      <c r="F3" s="65" t="s">
        <v>110</v>
      </c>
      <c r="G3" s="65" t="s">
        <v>111</v>
      </c>
      <c r="H3" s="66" t="s">
        <v>112</v>
      </c>
      <c r="I3" s="67" t="s">
        <v>113</v>
      </c>
      <c r="J3" s="63" t="s">
        <v>114</v>
      </c>
    </row>
    <row r="4" spans="1:10" ht="13.5" thickBot="1">
      <c r="A4" s="39">
        <v>1</v>
      </c>
      <c r="B4" s="38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</row>
    <row r="5" spans="1:12" s="16" customFormat="1" ht="12.75">
      <c r="A5" s="114" t="s">
        <v>118</v>
      </c>
      <c r="B5" s="101" t="s">
        <v>14</v>
      </c>
      <c r="C5" s="77" t="s">
        <v>6</v>
      </c>
      <c r="D5" s="74" t="s">
        <v>1</v>
      </c>
      <c r="E5" s="74" t="s">
        <v>117</v>
      </c>
      <c r="F5" s="17">
        <v>1</v>
      </c>
      <c r="G5" s="7">
        <v>2</v>
      </c>
      <c r="H5" s="18">
        <v>16</v>
      </c>
      <c r="I5" s="34">
        <f>H5*G5</f>
        <v>32</v>
      </c>
      <c r="J5" s="110">
        <f>I94*5%</f>
        <v>2228</v>
      </c>
      <c r="K5" s="15"/>
      <c r="L5" s="15"/>
    </row>
    <row r="6" spans="1:12" s="16" customFormat="1" ht="12.75">
      <c r="A6" s="114"/>
      <c r="B6" s="101"/>
      <c r="C6" s="77" t="s">
        <v>6</v>
      </c>
      <c r="D6" s="75" t="s">
        <v>3</v>
      </c>
      <c r="E6" s="75" t="s">
        <v>117</v>
      </c>
      <c r="F6" s="17">
        <v>7</v>
      </c>
      <c r="G6" s="7">
        <v>13</v>
      </c>
      <c r="H6" s="18">
        <v>16</v>
      </c>
      <c r="I6" s="34">
        <f>H6*G6</f>
        <v>208</v>
      </c>
      <c r="J6" s="110"/>
      <c r="K6" s="15"/>
      <c r="L6" s="15"/>
    </row>
    <row r="7" spans="1:10" s="16" customFormat="1" ht="13.5" thickBot="1">
      <c r="A7" s="114"/>
      <c r="B7" s="102"/>
      <c r="C7" s="103" t="s">
        <v>4</v>
      </c>
      <c r="D7" s="104"/>
      <c r="E7" s="106"/>
      <c r="F7" s="21">
        <f>SUM(F5:F6)</f>
        <v>8</v>
      </c>
      <c r="G7" s="21">
        <f>SUM(G5:G6)</f>
        <v>15</v>
      </c>
      <c r="H7" s="12"/>
      <c r="I7" s="25">
        <f>SUM(I5:I6)</f>
        <v>240</v>
      </c>
      <c r="J7" s="110"/>
    </row>
    <row r="8" spans="1:12" s="16" customFormat="1" ht="12.75">
      <c r="A8" s="114"/>
      <c r="B8" s="107" t="s">
        <v>11</v>
      </c>
      <c r="C8" s="77" t="s">
        <v>6</v>
      </c>
      <c r="D8" s="78" t="s">
        <v>2</v>
      </c>
      <c r="E8" s="78" t="s">
        <v>117</v>
      </c>
      <c r="F8" s="17">
        <v>2</v>
      </c>
      <c r="G8" s="7">
        <v>3</v>
      </c>
      <c r="H8" s="18">
        <v>16</v>
      </c>
      <c r="I8" s="34">
        <f>H8*G8</f>
        <v>48</v>
      </c>
      <c r="J8" s="110"/>
      <c r="K8" s="15"/>
      <c r="L8" s="15"/>
    </row>
    <row r="9" spans="1:12" s="16" customFormat="1" ht="13.5" thickBot="1">
      <c r="A9" s="114"/>
      <c r="B9" s="108"/>
      <c r="C9" s="77" t="s">
        <v>6</v>
      </c>
      <c r="D9" s="75" t="s">
        <v>3</v>
      </c>
      <c r="E9" s="75" t="s">
        <v>117</v>
      </c>
      <c r="F9" s="17">
        <v>199</v>
      </c>
      <c r="G9" s="7">
        <v>362</v>
      </c>
      <c r="H9" s="18">
        <v>16</v>
      </c>
      <c r="I9" s="34">
        <f>H9*G9</f>
        <v>5792</v>
      </c>
      <c r="J9" s="110"/>
      <c r="K9" s="15"/>
      <c r="L9" s="15"/>
    </row>
    <row r="10" spans="1:10" s="16" customFormat="1" ht="13.5" thickBot="1">
      <c r="A10" s="114"/>
      <c r="B10" s="109"/>
      <c r="C10" s="95" t="s">
        <v>4</v>
      </c>
      <c r="D10" s="96"/>
      <c r="E10" s="97"/>
      <c r="F10" s="12">
        <f>SUM(F8:F9)</f>
        <v>201</v>
      </c>
      <c r="G10" s="12">
        <f>SUM(G8:G9)</f>
        <v>365</v>
      </c>
      <c r="H10" s="12"/>
      <c r="I10" s="37">
        <f>SUM(I8:I9)</f>
        <v>5840</v>
      </c>
      <c r="J10" s="110"/>
    </row>
    <row r="11" spans="1:10" s="16" customFormat="1" ht="12.75">
      <c r="A11" s="114"/>
      <c r="B11" s="100" t="s">
        <v>71</v>
      </c>
      <c r="C11" s="76" t="s">
        <v>5</v>
      </c>
      <c r="D11" s="72" t="s">
        <v>70</v>
      </c>
      <c r="E11" s="72" t="s">
        <v>116</v>
      </c>
      <c r="F11" s="6">
        <v>2</v>
      </c>
      <c r="G11" s="7"/>
      <c r="H11" s="18">
        <v>27</v>
      </c>
      <c r="I11" s="33">
        <f>F11*H11</f>
        <v>54</v>
      </c>
      <c r="J11" s="110"/>
    </row>
    <row r="12" spans="1:11" s="16" customFormat="1" ht="12.75">
      <c r="A12" s="114"/>
      <c r="B12" s="101"/>
      <c r="C12" s="77" t="s">
        <v>5</v>
      </c>
      <c r="D12" s="74" t="s">
        <v>1</v>
      </c>
      <c r="E12" s="74" t="s">
        <v>117</v>
      </c>
      <c r="F12" s="17">
        <v>14</v>
      </c>
      <c r="G12" s="7">
        <v>23</v>
      </c>
      <c r="H12" s="18">
        <v>16</v>
      </c>
      <c r="I12" s="34">
        <f>H12*G12</f>
        <v>368</v>
      </c>
      <c r="J12" s="110"/>
      <c r="K12" s="15"/>
    </row>
    <row r="13" spans="1:11" s="16" customFormat="1" ht="12.75">
      <c r="A13" s="114"/>
      <c r="B13" s="101"/>
      <c r="C13" s="77" t="s">
        <v>5</v>
      </c>
      <c r="D13" s="78" t="s">
        <v>2</v>
      </c>
      <c r="E13" s="74" t="s">
        <v>117</v>
      </c>
      <c r="F13" s="17">
        <v>6</v>
      </c>
      <c r="G13" s="7">
        <v>10</v>
      </c>
      <c r="H13" s="18">
        <v>16</v>
      </c>
      <c r="I13" s="34">
        <f>H13*G13</f>
        <v>160</v>
      </c>
      <c r="J13" s="110"/>
      <c r="K13" s="15"/>
    </row>
    <row r="14" spans="1:11" s="16" customFormat="1" ht="13.5" thickBot="1">
      <c r="A14" s="114"/>
      <c r="B14" s="101"/>
      <c r="C14" s="77" t="s">
        <v>5</v>
      </c>
      <c r="D14" s="75" t="s">
        <v>3</v>
      </c>
      <c r="E14" s="74" t="s">
        <v>117</v>
      </c>
      <c r="F14" s="17">
        <v>70</v>
      </c>
      <c r="G14" s="7">
        <v>127</v>
      </c>
      <c r="H14" s="18">
        <v>16</v>
      </c>
      <c r="I14" s="34">
        <f>H14*G14</f>
        <v>2032</v>
      </c>
      <c r="J14" s="110"/>
      <c r="K14" s="15"/>
    </row>
    <row r="15" spans="1:10" s="16" customFormat="1" ht="13.5" thickBot="1">
      <c r="A15" s="114"/>
      <c r="B15" s="102"/>
      <c r="C15" s="95" t="s">
        <v>4</v>
      </c>
      <c r="D15" s="96"/>
      <c r="E15" s="97"/>
      <c r="F15" s="24">
        <f>SUM(F11:F14)</f>
        <v>92</v>
      </c>
      <c r="G15" s="12">
        <f>SUM(G11:G14)</f>
        <v>160</v>
      </c>
      <c r="H15" s="12"/>
      <c r="I15" s="37">
        <f>SUM(I11:I14)</f>
        <v>2614</v>
      </c>
      <c r="J15" s="110"/>
    </row>
    <row r="16" spans="1:10" s="16" customFormat="1" ht="12.75">
      <c r="A16" s="114"/>
      <c r="B16" s="100" t="s">
        <v>72</v>
      </c>
      <c r="C16" s="76" t="s">
        <v>5</v>
      </c>
      <c r="D16" s="72" t="s">
        <v>70</v>
      </c>
      <c r="E16" s="72" t="s">
        <v>116</v>
      </c>
      <c r="F16" s="6">
        <v>2</v>
      </c>
      <c r="G16" s="7"/>
      <c r="H16" s="18">
        <v>27</v>
      </c>
      <c r="I16" s="33">
        <f>F16*H16</f>
        <v>54</v>
      </c>
      <c r="J16" s="110"/>
    </row>
    <row r="17" spans="1:11" s="16" customFormat="1" ht="12.75">
      <c r="A17" s="114"/>
      <c r="B17" s="101"/>
      <c r="C17" s="77" t="s">
        <v>5</v>
      </c>
      <c r="D17" s="74" t="s">
        <v>1</v>
      </c>
      <c r="E17" s="74" t="s">
        <v>117</v>
      </c>
      <c r="F17" s="17">
        <v>13</v>
      </c>
      <c r="G17" s="7">
        <v>22</v>
      </c>
      <c r="H17" s="18">
        <v>16</v>
      </c>
      <c r="I17" s="34">
        <f>H17*G17</f>
        <v>352</v>
      </c>
      <c r="J17" s="110"/>
      <c r="K17" s="15"/>
    </row>
    <row r="18" spans="1:11" s="16" customFormat="1" ht="12.75">
      <c r="A18" s="114"/>
      <c r="B18" s="101"/>
      <c r="C18" s="77" t="s">
        <v>5</v>
      </c>
      <c r="D18" s="78" t="s">
        <v>2</v>
      </c>
      <c r="E18" s="74" t="s">
        <v>117</v>
      </c>
      <c r="F18" s="17">
        <v>5</v>
      </c>
      <c r="G18" s="7">
        <v>8</v>
      </c>
      <c r="H18" s="18">
        <v>16</v>
      </c>
      <c r="I18" s="34">
        <f>H18*G18</f>
        <v>128</v>
      </c>
      <c r="J18" s="110"/>
      <c r="K18" s="15"/>
    </row>
    <row r="19" spans="1:11" s="16" customFormat="1" ht="13.5" thickBot="1">
      <c r="A19" s="114"/>
      <c r="B19" s="101"/>
      <c r="C19" s="77" t="s">
        <v>5</v>
      </c>
      <c r="D19" s="75" t="s">
        <v>3</v>
      </c>
      <c r="E19" s="74" t="s">
        <v>117</v>
      </c>
      <c r="F19" s="17">
        <v>64</v>
      </c>
      <c r="G19" s="7">
        <v>116</v>
      </c>
      <c r="H19" s="18">
        <v>16</v>
      </c>
      <c r="I19" s="34">
        <f>H19*G19</f>
        <v>1856</v>
      </c>
      <c r="J19" s="110"/>
      <c r="K19" s="15"/>
    </row>
    <row r="20" spans="1:10" s="16" customFormat="1" ht="13.5" thickBot="1">
      <c r="A20" s="114"/>
      <c r="B20" s="102"/>
      <c r="C20" s="95" t="s">
        <v>4</v>
      </c>
      <c r="D20" s="96"/>
      <c r="E20" s="97"/>
      <c r="F20" s="24">
        <f>SUM(F16:F19)</f>
        <v>84</v>
      </c>
      <c r="G20" s="12">
        <f>SUM(G16:G19)</f>
        <v>146</v>
      </c>
      <c r="H20" s="12"/>
      <c r="I20" s="37">
        <f>SUM(I16:I19)</f>
        <v>2390</v>
      </c>
      <c r="J20" s="110"/>
    </row>
    <row r="21" spans="1:10" s="16" customFormat="1" ht="12.75">
      <c r="A21" s="114"/>
      <c r="B21" s="100" t="s">
        <v>73</v>
      </c>
      <c r="C21" s="76" t="s">
        <v>5</v>
      </c>
      <c r="D21" s="72" t="s">
        <v>70</v>
      </c>
      <c r="E21" s="72" t="s">
        <v>116</v>
      </c>
      <c r="F21" s="6">
        <v>1</v>
      </c>
      <c r="G21" s="7"/>
      <c r="H21" s="18">
        <v>27</v>
      </c>
      <c r="I21" s="33">
        <f>F21*H21</f>
        <v>27</v>
      </c>
      <c r="J21" s="110"/>
    </row>
    <row r="22" spans="1:11" s="16" customFormat="1" ht="12.75">
      <c r="A22" s="114"/>
      <c r="B22" s="101"/>
      <c r="C22" s="77" t="s">
        <v>5</v>
      </c>
      <c r="D22" s="74" t="s">
        <v>1</v>
      </c>
      <c r="E22" s="74" t="s">
        <v>117</v>
      </c>
      <c r="F22" s="17">
        <v>5</v>
      </c>
      <c r="G22" s="7">
        <v>8</v>
      </c>
      <c r="H22" s="18">
        <v>16</v>
      </c>
      <c r="I22" s="34">
        <f>H22*G22</f>
        <v>128</v>
      </c>
      <c r="J22" s="110"/>
      <c r="K22" s="15"/>
    </row>
    <row r="23" spans="1:11" s="16" customFormat="1" ht="12.75">
      <c r="A23" s="114"/>
      <c r="B23" s="101"/>
      <c r="C23" s="77" t="s">
        <v>5</v>
      </c>
      <c r="D23" s="78" t="s">
        <v>2</v>
      </c>
      <c r="E23" s="74" t="s">
        <v>117</v>
      </c>
      <c r="F23" s="17">
        <v>2</v>
      </c>
      <c r="G23" s="7">
        <v>3</v>
      </c>
      <c r="H23" s="18">
        <v>16</v>
      </c>
      <c r="I23" s="34">
        <f>H23*G23</f>
        <v>48</v>
      </c>
      <c r="J23" s="110"/>
      <c r="K23" s="15"/>
    </row>
    <row r="24" spans="1:11" s="16" customFormat="1" ht="13.5" thickBot="1">
      <c r="A24" s="114"/>
      <c r="B24" s="101"/>
      <c r="C24" s="77" t="s">
        <v>5</v>
      </c>
      <c r="D24" s="75" t="s">
        <v>3</v>
      </c>
      <c r="E24" s="74" t="s">
        <v>117</v>
      </c>
      <c r="F24" s="17">
        <v>22</v>
      </c>
      <c r="G24" s="7">
        <v>40</v>
      </c>
      <c r="H24" s="18">
        <v>16</v>
      </c>
      <c r="I24" s="34">
        <f>H24*G24</f>
        <v>640</v>
      </c>
      <c r="J24" s="110"/>
      <c r="K24" s="15"/>
    </row>
    <row r="25" spans="1:10" s="16" customFormat="1" ht="13.5" thickBot="1">
      <c r="A25" s="114"/>
      <c r="B25" s="102"/>
      <c r="C25" s="95" t="s">
        <v>4</v>
      </c>
      <c r="D25" s="96"/>
      <c r="E25" s="97"/>
      <c r="F25" s="24">
        <f>SUM(F21:F24)</f>
        <v>30</v>
      </c>
      <c r="G25" s="12">
        <f>SUM(G21:G24)</f>
        <v>51</v>
      </c>
      <c r="H25" s="12"/>
      <c r="I25" s="37">
        <f>SUM(I21:I24)</f>
        <v>843</v>
      </c>
      <c r="J25" s="110"/>
    </row>
    <row r="26" spans="1:10" s="16" customFormat="1" ht="12.75">
      <c r="A26" s="114"/>
      <c r="B26" s="100" t="s">
        <v>74</v>
      </c>
      <c r="C26" s="76" t="s">
        <v>5</v>
      </c>
      <c r="D26" s="72" t="s">
        <v>70</v>
      </c>
      <c r="E26" s="72" t="s">
        <v>116</v>
      </c>
      <c r="F26" s="6">
        <v>2</v>
      </c>
      <c r="G26" s="7"/>
      <c r="H26" s="18">
        <v>27</v>
      </c>
      <c r="I26" s="33">
        <f>F26*H26</f>
        <v>54</v>
      </c>
      <c r="J26" s="110"/>
    </row>
    <row r="27" spans="1:11" s="16" customFormat="1" ht="12.75">
      <c r="A27" s="114"/>
      <c r="B27" s="101"/>
      <c r="C27" s="77" t="s">
        <v>5</v>
      </c>
      <c r="D27" s="74" t="s">
        <v>1</v>
      </c>
      <c r="E27" s="74" t="s">
        <v>117</v>
      </c>
      <c r="F27" s="17">
        <v>12</v>
      </c>
      <c r="G27" s="7">
        <v>20</v>
      </c>
      <c r="H27" s="18">
        <v>16</v>
      </c>
      <c r="I27" s="34">
        <f>H27*G27</f>
        <v>320</v>
      </c>
      <c r="J27" s="110"/>
      <c r="K27" s="15"/>
    </row>
    <row r="28" spans="1:11" s="16" customFormat="1" ht="12.75">
      <c r="A28" s="114"/>
      <c r="B28" s="101"/>
      <c r="C28" s="77" t="s">
        <v>5</v>
      </c>
      <c r="D28" s="78" t="s">
        <v>2</v>
      </c>
      <c r="E28" s="74" t="s">
        <v>117</v>
      </c>
      <c r="F28" s="17">
        <v>4</v>
      </c>
      <c r="G28" s="7">
        <v>7</v>
      </c>
      <c r="H28" s="18">
        <v>16</v>
      </c>
      <c r="I28" s="34">
        <f>H28*G28</f>
        <v>112</v>
      </c>
      <c r="J28" s="110"/>
      <c r="K28" s="15"/>
    </row>
    <row r="29" spans="1:11" s="16" customFormat="1" ht="13.5" thickBot="1">
      <c r="A29" s="114"/>
      <c r="B29" s="101"/>
      <c r="C29" s="77" t="s">
        <v>5</v>
      </c>
      <c r="D29" s="75" t="s">
        <v>3</v>
      </c>
      <c r="E29" s="74" t="s">
        <v>117</v>
      </c>
      <c r="F29" s="17">
        <v>58</v>
      </c>
      <c r="G29" s="7">
        <v>105</v>
      </c>
      <c r="H29" s="18">
        <v>16</v>
      </c>
      <c r="I29" s="34">
        <f>H29*G29</f>
        <v>1680</v>
      </c>
      <c r="J29" s="110"/>
      <c r="K29" s="15"/>
    </row>
    <row r="30" spans="1:10" s="16" customFormat="1" ht="13.5" thickBot="1">
      <c r="A30" s="114"/>
      <c r="B30" s="102"/>
      <c r="C30" s="95" t="s">
        <v>4</v>
      </c>
      <c r="D30" s="96"/>
      <c r="E30" s="97"/>
      <c r="F30" s="24">
        <f>SUM(F26:F29)</f>
        <v>76</v>
      </c>
      <c r="G30" s="12">
        <f>SUM(G26:G29)</f>
        <v>132</v>
      </c>
      <c r="H30" s="12"/>
      <c r="I30" s="37">
        <f>SUM(I26:I29)</f>
        <v>2166</v>
      </c>
      <c r="J30" s="110"/>
    </row>
    <row r="31" spans="1:10" s="16" customFormat="1" ht="12.75">
      <c r="A31" s="114"/>
      <c r="B31" s="100" t="s">
        <v>75</v>
      </c>
      <c r="C31" s="76" t="s">
        <v>5</v>
      </c>
      <c r="D31" s="72" t="s">
        <v>70</v>
      </c>
      <c r="E31" s="72" t="s">
        <v>116</v>
      </c>
      <c r="F31" s="6">
        <v>3</v>
      </c>
      <c r="G31" s="7"/>
      <c r="H31" s="18">
        <v>27</v>
      </c>
      <c r="I31" s="33">
        <f>F31*H31</f>
        <v>81</v>
      </c>
      <c r="J31" s="110"/>
    </row>
    <row r="32" spans="1:11" s="16" customFormat="1" ht="12.75">
      <c r="A32" s="114"/>
      <c r="B32" s="101"/>
      <c r="C32" s="77" t="s">
        <v>5</v>
      </c>
      <c r="D32" s="74" t="s">
        <v>1</v>
      </c>
      <c r="E32" s="74" t="s">
        <v>117</v>
      </c>
      <c r="F32" s="17">
        <v>21</v>
      </c>
      <c r="G32" s="7">
        <v>35</v>
      </c>
      <c r="H32" s="18">
        <v>16</v>
      </c>
      <c r="I32" s="34">
        <f>H32*G32</f>
        <v>560</v>
      </c>
      <c r="J32" s="110"/>
      <c r="K32" s="15"/>
    </row>
    <row r="33" spans="1:11" s="16" customFormat="1" ht="12.75">
      <c r="A33" s="114"/>
      <c r="B33" s="101"/>
      <c r="C33" s="77" t="s">
        <v>5</v>
      </c>
      <c r="D33" s="78" t="s">
        <v>2</v>
      </c>
      <c r="E33" s="74" t="s">
        <v>117</v>
      </c>
      <c r="F33" s="17">
        <v>8</v>
      </c>
      <c r="G33" s="7">
        <v>13</v>
      </c>
      <c r="H33" s="18">
        <v>16</v>
      </c>
      <c r="I33" s="34">
        <f>H33*G33</f>
        <v>208</v>
      </c>
      <c r="J33" s="110"/>
      <c r="K33" s="15"/>
    </row>
    <row r="34" spans="1:11" s="16" customFormat="1" ht="13.5" thickBot="1">
      <c r="A34" s="114"/>
      <c r="B34" s="101"/>
      <c r="C34" s="77" t="s">
        <v>5</v>
      </c>
      <c r="D34" s="75" t="s">
        <v>3</v>
      </c>
      <c r="E34" s="74" t="s">
        <v>117</v>
      </c>
      <c r="F34" s="17">
        <v>102</v>
      </c>
      <c r="G34" s="7">
        <v>185</v>
      </c>
      <c r="H34" s="18">
        <v>16</v>
      </c>
      <c r="I34" s="34">
        <f>H34*G34</f>
        <v>2960</v>
      </c>
      <c r="J34" s="110"/>
      <c r="K34" s="15"/>
    </row>
    <row r="35" spans="1:10" s="16" customFormat="1" ht="13.5" thickBot="1">
      <c r="A35" s="114"/>
      <c r="B35" s="102"/>
      <c r="C35" s="95" t="s">
        <v>4</v>
      </c>
      <c r="D35" s="96"/>
      <c r="E35" s="97"/>
      <c r="F35" s="24">
        <f>SUM(F31:F34)</f>
        <v>134</v>
      </c>
      <c r="G35" s="12">
        <f>SUM(G31:G34)</f>
        <v>233</v>
      </c>
      <c r="H35" s="12"/>
      <c r="I35" s="37">
        <f>SUM(I31:I34)</f>
        <v>3809</v>
      </c>
      <c r="J35" s="110"/>
    </row>
    <row r="36" spans="1:10" s="16" customFormat="1" ht="12.75">
      <c r="A36" s="114"/>
      <c r="B36" s="100" t="s">
        <v>76</v>
      </c>
      <c r="C36" s="76" t="s">
        <v>5</v>
      </c>
      <c r="D36" s="72" t="s">
        <v>70</v>
      </c>
      <c r="E36" s="72" t="s">
        <v>116</v>
      </c>
      <c r="F36" s="6">
        <v>2</v>
      </c>
      <c r="G36" s="7"/>
      <c r="H36" s="18">
        <v>27</v>
      </c>
      <c r="I36" s="33">
        <f>F36*H36</f>
        <v>54</v>
      </c>
      <c r="J36" s="110"/>
    </row>
    <row r="37" spans="1:11" s="16" customFormat="1" ht="12.75">
      <c r="A37" s="114"/>
      <c r="B37" s="101"/>
      <c r="C37" s="77" t="s">
        <v>5</v>
      </c>
      <c r="D37" s="74" t="s">
        <v>1</v>
      </c>
      <c r="E37" s="74" t="s">
        <v>117</v>
      </c>
      <c r="F37" s="17">
        <v>10</v>
      </c>
      <c r="G37" s="7">
        <v>17</v>
      </c>
      <c r="H37" s="18">
        <v>16</v>
      </c>
      <c r="I37" s="34">
        <f>H37*G37</f>
        <v>272</v>
      </c>
      <c r="J37" s="110"/>
      <c r="K37" s="15"/>
    </row>
    <row r="38" spans="1:11" s="16" customFormat="1" ht="12.75">
      <c r="A38" s="114"/>
      <c r="B38" s="101"/>
      <c r="C38" s="77" t="s">
        <v>5</v>
      </c>
      <c r="D38" s="78" t="s">
        <v>2</v>
      </c>
      <c r="E38" s="74" t="s">
        <v>117</v>
      </c>
      <c r="F38" s="17">
        <v>4</v>
      </c>
      <c r="G38" s="7">
        <v>7</v>
      </c>
      <c r="H38" s="18">
        <v>16</v>
      </c>
      <c r="I38" s="34">
        <f>H38*G38</f>
        <v>112</v>
      </c>
      <c r="J38" s="110"/>
      <c r="K38" s="15"/>
    </row>
    <row r="39" spans="1:11" s="16" customFormat="1" ht="13.5" thickBot="1">
      <c r="A39" s="114"/>
      <c r="B39" s="101"/>
      <c r="C39" s="77" t="s">
        <v>5</v>
      </c>
      <c r="D39" s="75" t="s">
        <v>3</v>
      </c>
      <c r="E39" s="74" t="s">
        <v>117</v>
      </c>
      <c r="F39" s="17">
        <v>51</v>
      </c>
      <c r="G39" s="7">
        <v>93</v>
      </c>
      <c r="H39" s="18">
        <v>16</v>
      </c>
      <c r="I39" s="34">
        <f>H39*G39</f>
        <v>1488</v>
      </c>
      <c r="J39" s="110"/>
      <c r="K39" s="15"/>
    </row>
    <row r="40" spans="1:10" s="16" customFormat="1" ht="13.5" thickBot="1">
      <c r="A40" s="114"/>
      <c r="B40" s="102"/>
      <c r="C40" s="95" t="s">
        <v>4</v>
      </c>
      <c r="D40" s="96"/>
      <c r="E40" s="97"/>
      <c r="F40" s="24">
        <f>SUM(F36:F39)</f>
        <v>67</v>
      </c>
      <c r="G40" s="12">
        <f>SUM(G36:G39)</f>
        <v>117</v>
      </c>
      <c r="H40" s="12"/>
      <c r="I40" s="37">
        <f>SUM(I36:I39)</f>
        <v>1926</v>
      </c>
      <c r="J40" s="110"/>
    </row>
    <row r="41" spans="1:11" s="16" customFormat="1" ht="12.75">
      <c r="A41" s="114"/>
      <c r="B41" s="101" t="s">
        <v>77</v>
      </c>
      <c r="C41" s="77" t="s">
        <v>5</v>
      </c>
      <c r="D41" s="74" t="s">
        <v>1</v>
      </c>
      <c r="E41" s="74" t="s">
        <v>117</v>
      </c>
      <c r="F41" s="17">
        <v>1</v>
      </c>
      <c r="G41" s="7">
        <v>2</v>
      </c>
      <c r="H41" s="18">
        <v>16</v>
      </c>
      <c r="I41" s="34">
        <f>H41*G41</f>
        <v>32</v>
      </c>
      <c r="J41" s="110"/>
      <c r="K41" s="15"/>
    </row>
    <row r="42" spans="1:11" s="16" customFormat="1" ht="13.5" thickBot="1">
      <c r="A42" s="114"/>
      <c r="B42" s="101"/>
      <c r="C42" s="77" t="s">
        <v>5</v>
      </c>
      <c r="D42" s="75" t="s">
        <v>3</v>
      </c>
      <c r="E42" s="75" t="s">
        <v>117</v>
      </c>
      <c r="F42" s="17">
        <v>3</v>
      </c>
      <c r="G42" s="7">
        <v>5</v>
      </c>
      <c r="H42" s="18">
        <v>16</v>
      </c>
      <c r="I42" s="34">
        <f>H42*G42</f>
        <v>80</v>
      </c>
      <c r="J42" s="110"/>
      <c r="K42" s="15"/>
    </row>
    <row r="43" spans="1:10" s="16" customFormat="1" ht="13.5" thickBot="1">
      <c r="A43" s="114"/>
      <c r="B43" s="102"/>
      <c r="C43" s="95" t="s">
        <v>4</v>
      </c>
      <c r="D43" s="96"/>
      <c r="E43" s="97"/>
      <c r="F43" s="24">
        <f>SUM(F41:F42)</f>
        <v>4</v>
      </c>
      <c r="G43" s="12">
        <f>SUM(G41:G42)</f>
        <v>7</v>
      </c>
      <c r="H43" s="12"/>
      <c r="I43" s="37">
        <f>SUM(I41:I42)</f>
        <v>112</v>
      </c>
      <c r="J43" s="110"/>
    </row>
    <row r="44" spans="1:11" s="16" customFormat="1" ht="13.5" thickBot="1">
      <c r="A44" s="114"/>
      <c r="B44" s="101" t="s">
        <v>78</v>
      </c>
      <c r="C44" s="77" t="s">
        <v>5</v>
      </c>
      <c r="D44" s="75" t="s">
        <v>3</v>
      </c>
      <c r="E44" s="75" t="s">
        <v>117</v>
      </c>
      <c r="F44" s="17">
        <v>10</v>
      </c>
      <c r="G44" s="7">
        <v>18</v>
      </c>
      <c r="H44" s="18">
        <v>16</v>
      </c>
      <c r="I44" s="34">
        <f>H44*G44</f>
        <v>288</v>
      </c>
      <c r="J44" s="110"/>
      <c r="K44" s="15"/>
    </row>
    <row r="45" spans="1:10" s="16" customFormat="1" ht="13.5" thickBot="1">
      <c r="A45" s="114"/>
      <c r="B45" s="102"/>
      <c r="C45" s="95" t="s">
        <v>4</v>
      </c>
      <c r="D45" s="96"/>
      <c r="E45" s="97"/>
      <c r="F45" s="24">
        <f>SUM(F44:F44)</f>
        <v>10</v>
      </c>
      <c r="G45" s="12">
        <f>SUM(G44:G44)</f>
        <v>18</v>
      </c>
      <c r="H45" s="12"/>
      <c r="I45" s="37">
        <f>SUM(I44:I44)</f>
        <v>288</v>
      </c>
      <c r="J45" s="110"/>
    </row>
    <row r="46" spans="1:11" s="16" customFormat="1" ht="13.5" thickBot="1">
      <c r="A46" s="114"/>
      <c r="B46" s="101" t="s">
        <v>79</v>
      </c>
      <c r="C46" s="77" t="s">
        <v>5</v>
      </c>
      <c r="D46" s="75" t="s">
        <v>3</v>
      </c>
      <c r="E46" s="75" t="s">
        <v>117</v>
      </c>
      <c r="F46" s="17">
        <v>5</v>
      </c>
      <c r="G46" s="7">
        <v>9</v>
      </c>
      <c r="H46" s="18">
        <v>16</v>
      </c>
      <c r="I46" s="34">
        <f>H46*G46</f>
        <v>144</v>
      </c>
      <c r="J46" s="110"/>
      <c r="K46" s="15"/>
    </row>
    <row r="47" spans="1:10" s="16" customFormat="1" ht="13.5" thickBot="1">
      <c r="A47" s="114"/>
      <c r="B47" s="102"/>
      <c r="C47" s="95" t="s">
        <v>4</v>
      </c>
      <c r="D47" s="96"/>
      <c r="E47" s="97"/>
      <c r="F47" s="24">
        <f>SUM(F46:F46)</f>
        <v>5</v>
      </c>
      <c r="G47" s="12">
        <f>SUM(G46:G46)</f>
        <v>9</v>
      </c>
      <c r="H47" s="12"/>
      <c r="I47" s="37">
        <f>SUM(I46:I46)</f>
        <v>144</v>
      </c>
      <c r="J47" s="110"/>
    </row>
    <row r="48" spans="1:11" s="16" customFormat="1" ht="12.75">
      <c r="A48" s="114"/>
      <c r="B48" s="101" t="s">
        <v>80</v>
      </c>
      <c r="C48" s="77" t="s">
        <v>5</v>
      </c>
      <c r="D48" s="74" t="s">
        <v>1</v>
      </c>
      <c r="E48" s="74" t="s">
        <v>117</v>
      </c>
      <c r="F48" s="17">
        <v>1</v>
      </c>
      <c r="G48" s="7">
        <v>2</v>
      </c>
      <c r="H48" s="18">
        <v>16</v>
      </c>
      <c r="I48" s="34">
        <f>H48*G48</f>
        <v>32</v>
      </c>
      <c r="J48" s="110"/>
      <c r="K48" s="15"/>
    </row>
    <row r="49" spans="1:11" s="16" customFormat="1" ht="13.5" thickBot="1">
      <c r="A49" s="114"/>
      <c r="B49" s="101"/>
      <c r="C49" s="77" t="s">
        <v>5</v>
      </c>
      <c r="D49" s="75" t="s">
        <v>3</v>
      </c>
      <c r="E49" s="75" t="s">
        <v>117</v>
      </c>
      <c r="F49" s="17">
        <v>6</v>
      </c>
      <c r="G49" s="7">
        <v>11</v>
      </c>
      <c r="H49" s="18">
        <v>16</v>
      </c>
      <c r="I49" s="34">
        <f>H49*G49</f>
        <v>176</v>
      </c>
      <c r="J49" s="110"/>
      <c r="K49" s="15"/>
    </row>
    <row r="50" spans="1:10" s="16" customFormat="1" ht="13.5" thickBot="1">
      <c r="A50" s="114"/>
      <c r="B50" s="102"/>
      <c r="C50" s="95" t="s">
        <v>4</v>
      </c>
      <c r="D50" s="96"/>
      <c r="E50" s="97"/>
      <c r="F50" s="24">
        <f>SUM(F48:F49)</f>
        <v>7</v>
      </c>
      <c r="G50" s="12">
        <f>SUM(G48:G49)</f>
        <v>13</v>
      </c>
      <c r="H50" s="12"/>
      <c r="I50" s="37">
        <f>SUM(I48:I49)</f>
        <v>208</v>
      </c>
      <c r="J50" s="110"/>
    </row>
    <row r="51" spans="1:11" s="16" customFormat="1" ht="13.5" thickBot="1">
      <c r="A51" s="114"/>
      <c r="B51" s="101" t="s">
        <v>81</v>
      </c>
      <c r="C51" s="77" t="s">
        <v>5</v>
      </c>
      <c r="D51" s="75" t="s">
        <v>3</v>
      </c>
      <c r="E51" s="75" t="s">
        <v>117</v>
      </c>
      <c r="F51" s="17">
        <v>5</v>
      </c>
      <c r="G51" s="7">
        <v>9</v>
      </c>
      <c r="H51" s="18">
        <v>16</v>
      </c>
      <c r="I51" s="34">
        <f>H51*G51</f>
        <v>144</v>
      </c>
      <c r="J51" s="110"/>
      <c r="K51" s="15"/>
    </row>
    <row r="52" spans="1:10" s="16" customFormat="1" ht="13.5" thickBot="1">
      <c r="A52" s="114"/>
      <c r="B52" s="102"/>
      <c r="C52" s="95" t="s">
        <v>4</v>
      </c>
      <c r="D52" s="96"/>
      <c r="E52" s="97"/>
      <c r="F52" s="24">
        <f>SUM(F51:F51)</f>
        <v>5</v>
      </c>
      <c r="G52" s="12">
        <f>SUM(G51:G51)</f>
        <v>9</v>
      </c>
      <c r="H52" s="12"/>
      <c r="I52" s="37">
        <f>SUM(I51:I51)</f>
        <v>144</v>
      </c>
      <c r="J52" s="110"/>
    </row>
    <row r="53" spans="1:11" s="16" customFormat="1" ht="12.75">
      <c r="A53" s="114"/>
      <c r="B53" s="101" t="s">
        <v>82</v>
      </c>
      <c r="C53" s="77" t="s">
        <v>5</v>
      </c>
      <c r="D53" s="74" t="s">
        <v>1</v>
      </c>
      <c r="E53" s="74" t="s">
        <v>117</v>
      </c>
      <c r="F53" s="17">
        <v>11</v>
      </c>
      <c r="G53" s="7">
        <v>18</v>
      </c>
      <c r="H53" s="18">
        <v>16</v>
      </c>
      <c r="I53" s="34">
        <f>H53*G53</f>
        <v>288</v>
      </c>
      <c r="J53" s="110"/>
      <c r="K53" s="15"/>
    </row>
    <row r="54" spans="1:11" s="16" customFormat="1" ht="12.75">
      <c r="A54" s="114"/>
      <c r="B54" s="101"/>
      <c r="C54" s="77" t="s">
        <v>5</v>
      </c>
      <c r="D54" s="78" t="s">
        <v>2</v>
      </c>
      <c r="E54" s="74" t="s">
        <v>117</v>
      </c>
      <c r="F54" s="17">
        <v>6</v>
      </c>
      <c r="G54" s="7">
        <v>10</v>
      </c>
      <c r="H54" s="18">
        <v>16</v>
      </c>
      <c r="I54" s="34">
        <f>H54*G54</f>
        <v>160</v>
      </c>
      <c r="J54" s="110"/>
      <c r="K54" s="15"/>
    </row>
    <row r="55" spans="1:11" s="16" customFormat="1" ht="13.5" thickBot="1">
      <c r="A55" s="114"/>
      <c r="B55" s="101"/>
      <c r="C55" s="77" t="s">
        <v>5</v>
      </c>
      <c r="D55" s="75" t="s">
        <v>3</v>
      </c>
      <c r="E55" s="74" t="s">
        <v>117</v>
      </c>
      <c r="F55" s="17">
        <v>48</v>
      </c>
      <c r="G55" s="7">
        <v>87</v>
      </c>
      <c r="H55" s="18">
        <v>16</v>
      </c>
      <c r="I55" s="34">
        <f>H55*G55</f>
        <v>1392</v>
      </c>
      <c r="J55" s="110"/>
      <c r="K55" s="15"/>
    </row>
    <row r="56" spans="1:10" s="16" customFormat="1" ht="13.5" thickBot="1">
      <c r="A56" s="114"/>
      <c r="B56" s="102"/>
      <c r="C56" s="95" t="s">
        <v>4</v>
      </c>
      <c r="D56" s="96"/>
      <c r="E56" s="96"/>
      <c r="F56" s="24">
        <f>SUM(F53:F55)</f>
        <v>65</v>
      </c>
      <c r="G56" s="12">
        <f>SUM(G53:G55)</f>
        <v>115</v>
      </c>
      <c r="H56" s="12"/>
      <c r="I56" s="37">
        <f>SUM(I53:I55)</f>
        <v>1840</v>
      </c>
      <c r="J56" s="110"/>
    </row>
    <row r="57" spans="1:11" s="16" customFormat="1" ht="12.75">
      <c r="A57" s="114"/>
      <c r="B57" s="101" t="s">
        <v>83</v>
      </c>
      <c r="C57" s="77" t="s">
        <v>5</v>
      </c>
      <c r="D57" s="74" t="s">
        <v>1</v>
      </c>
      <c r="E57" s="74" t="s">
        <v>117</v>
      </c>
      <c r="F57" s="17">
        <v>2</v>
      </c>
      <c r="G57" s="7">
        <v>3</v>
      </c>
      <c r="H57" s="18">
        <v>16</v>
      </c>
      <c r="I57" s="34">
        <f>H57*G57</f>
        <v>48</v>
      </c>
      <c r="J57" s="110"/>
      <c r="K57" s="15"/>
    </row>
    <row r="58" spans="1:11" s="16" customFormat="1" ht="12.75">
      <c r="A58" s="114"/>
      <c r="B58" s="101"/>
      <c r="C58" s="77" t="s">
        <v>5</v>
      </c>
      <c r="D58" s="78" t="s">
        <v>2</v>
      </c>
      <c r="E58" s="74" t="s">
        <v>117</v>
      </c>
      <c r="F58" s="17">
        <v>3</v>
      </c>
      <c r="G58" s="7">
        <v>5</v>
      </c>
      <c r="H58" s="18">
        <v>16</v>
      </c>
      <c r="I58" s="34">
        <f>H58*G58</f>
        <v>80</v>
      </c>
      <c r="J58" s="110"/>
      <c r="K58" s="15"/>
    </row>
    <row r="59" spans="1:11" s="16" customFormat="1" ht="13.5" thickBot="1">
      <c r="A59" s="114"/>
      <c r="B59" s="101"/>
      <c r="C59" s="77" t="s">
        <v>5</v>
      </c>
      <c r="D59" s="75" t="s">
        <v>3</v>
      </c>
      <c r="E59" s="74" t="s">
        <v>117</v>
      </c>
      <c r="F59" s="17">
        <v>28</v>
      </c>
      <c r="G59" s="7">
        <v>51</v>
      </c>
      <c r="H59" s="18">
        <v>16</v>
      </c>
      <c r="I59" s="34">
        <f>H59*G59</f>
        <v>816</v>
      </c>
      <c r="J59" s="110"/>
      <c r="K59" s="15"/>
    </row>
    <row r="60" spans="1:10" s="16" customFormat="1" ht="13.5" thickBot="1">
      <c r="A60" s="114"/>
      <c r="B60" s="102"/>
      <c r="C60" s="95" t="s">
        <v>4</v>
      </c>
      <c r="D60" s="96"/>
      <c r="E60" s="97"/>
      <c r="F60" s="24">
        <f>SUM(F57:F59)</f>
        <v>33</v>
      </c>
      <c r="G60" s="12">
        <f>SUM(G57:G59)</f>
        <v>59</v>
      </c>
      <c r="H60" s="12"/>
      <c r="I60" s="37">
        <f>SUM(I57:I59)</f>
        <v>944</v>
      </c>
      <c r="J60" s="110"/>
    </row>
    <row r="61" spans="1:10" s="16" customFormat="1" ht="12.75">
      <c r="A61" s="114"/>
      <c r="B61" s="100" t="s">
        <v>84</v>
      </c>
      <c r="C61" s="76" t="s">
        <v>5</v>
      </c>
      <c r="D61" s="72" t="s">
        <v>70</v>
      </c>
      <c r="E61" s="72" t="s">
        <v>116</v>
      </c>
      <c r="F61" s="6">
        <v>4</v>
      </c>
      <c r="G61" s="7"/>
      <c r="H61" s="18">
        <v>27</v>
      </c>
      <c r="I61" s="33">
        <f>F61*H61</f>
        <v>108</v>
      </c>
      <c r="J61" s="110"/>
    </row>
    <row r="62" spans="1:11" s="16" customFormat="1" ht="12.75">
      <c r="A62" s="114"/>
      <c r="B62" s="101"/>
      <c r="C62" s="77" t="s">
        <v>5</v>
      </c>
      <c r="D62" s="74" t="s">
        <v>1</v>
      </c>
      <c r="E62" s="74" t="s">
        <v>117</v>
      </c>
      <c r="F62" s="17">
        <v>26</v>
      </c>
      <c r="G62" s="7">
        <v>43</v>
      </c>
      <c r="H62" s="18">
        <v>16</v>
      </c>
      <c r="I62" s="34">
        <f>H62*G62</f>
        <v>688</v>
      </c>
      <c r="J62" s="110"/>
      <c r="K62" s="15"/>
    </row>
    <row r="63" spans="1:11" s="16" customFormat="1" ht="12.75">
      <c r="A63" s="114"/>
      <c r="B63" s="101"/>
      <c r="C63" s="77" t="s">
        <v>5</v>
      </c>
      <c r="D63" s="78" t="s">
        <v>2</v>
      </c>
      <c r="E63" s="74" t="s">
        <v>117</v>
      </c>
      <c r="F63" s="17">
        <v>10</v>
      </c>
      <c r="G63" s="7">
        <v>17</v>
      </c>
      <c r="H63" s="18">
        <v>16</v>
      </c>
      <c r="I63" s="34">
        <f>H63*G63</f>
        <v>272</v>
      </c>
      <c r="J63" s="110"/>
      <c r="K63" s="15"/>
    </row>
    <row r="64" spans="1:11" s="16" customFormat="1" ht="13.5" thickBot="1">
      <c r="A64" s="114"/>
      <c r="B64" s="101"/>
      <c r="C64" s="77" t="s">
        <v>5</v>
      </c>
      <c r="D64" s="75" t="s">
        <v>3</v>
      </c>
      <c r="E64" s="74" t="s">
        <v>117</v>
      </c>
      <c r="F64" s="17">
        <v>128</v>
      </c>
      <c r="G64" s="7">
        <v>233</v>
      </c>
      <c r="H64" s="18">
        <v>16</v>
      </c>
      <c r="I64" s="34">
        <f>H64*G64</f>
        <v>3728</v>
      </c>
      <c r="J64" s="110"/>
      <c r="K64" s="15"/>
    </row>
    <row r="65" spans="1:10" s="16" customFormat="1" ht="13.5" thickBot="1">
      <c r="A65" s="114"/>
      <c r="B65" s="102"/>
      <c r="C65" s="95" t="s">
        <v>4</v>
      </c>
      <c r="D65" s="96"/>
      <c r="E65" s="97"/>
      <c r="F65" s="24">
        <f>SUM(F61:F64)</f>
        <v>168</v>
      </c>
      <c r="G65" s="21">
        <f>SUM(G61:G64)</f>
        <v>293</v>
      </c>
      <c r="H65" s="12"/>
      <c r="I65" s="37">
        <f>SUM(I61:I64)</f>
        <v>4796</v>
      </c>
      <c r="J65" s="110"/>
    </row>
    <row r="66" spans="1:11" s="16" customFormat="1" ht="12.75">
      <c r="A66" s="114"/>
      <c r="B66" s="101" t="s">
        <v>98</v>
      </c>
      <c r="C66" s="77" t="s">
        <v>6</v>
      </c>
      <c r="D66" s="74" t="s">
        <v>1</v>
      </c>
      <c r="E66" s="74" t="s">
        <v>117</v>
      </c>
      <c r="F66" s="17">
        <v>10</v>
      </c>
      <c r="G66" s="7">
        <v>17</v>
      </c>
      <c r="H66" s="18">
        <v>16</v>
      </c>
      <c r="I66" s="34">
        <f>H66*G66</f>
        <v>272</v>
      </c>
      <c r="J66" s="110"/>
      <c r="K66" s="15"/>
    </row>
    <row r="67" spans="1:11" s="16" customFormat="1" ht="13.5" thickBot="1">
      <c r="A67" s="114"/>
      <c r="B67" s="101"/>
      <c r="C67" s="77" t="s">
        <v>6</v>
      </c>
      <c r="D67" s="75" t="s">
        <v>3</v>
      </c>
      <c r="E67" s="75" t="s">
        <v>117</v>
      </c>
      <c r="F67" s="17">
        <v>58</v>
      </c>
      <c r="G67" s="7">
        <v>105</v>
      </c>
      <c r="H67" s="18">
        <v>16</v>
      </c>
      <c r="I67" s="34">
        <f>H67*G67</f>
        <v>1680</v>
      </c>
      <c r="J67" s="110"/>
      <c r="K67" s="15"/>
    </row>
    <row r="68" spans="1:10" s="16" customFormat="1" ht="13.5" thickBot="1">
      <c r="A68" s="114"/>
      <c r="B68" s="102"/>
      <c r="C68" s="95" t="s">
        <v>4</v>
      </c>
      <c r="D68" s="96"/>
      <c r="E68" s="97"/>
      <c r="F68" s="24">
        <f>SUM(F66:F67)</f>
        <v>68</v>
      </c>
      <c r="G68" s="12">
        <f>SUM(G66:G67)</f>
        <v>122</v>
      </c>
      <c r="H68" s="12"/>
      <c r="I68" s="37">
        <f>SUM(I66:I67)</f>
        <v>1952</v>
      </c>
      <c r="J68" s="110"/>
    </row>
    <row r="69" spans="1:11" s="16" customFormat="1" ht="13.5" thickBot="1">
      <c r="A69" s="114"/>
      <c r="B69" s="101" t="s">
        <v>99</v>
      </c>
      <c r="C69" s="77" t="s">
        <v>6</v>
      </c>
      <c r="D69" s="75" t="s">
        <v>3</v>
      </c>
      <c r="E69" s="75" t="s">
        <v>117</v>
      </c>
      <c r="F69" s="17">
        <v>23</v>
      </c>
      <c r="G69" s="7">
        <v>42</v>
      </c>
      <c r="H69" s="18">
        <v>16</v>
      </c>
      <c r="I69" s="34">
        <f>H69*G69</f>
        <v>672</v>
      </c>
      <c r="J69" s="110"/>
      <c r="K69" s="15"/>
    </row>
    <row r="70" spans="1:10" s="16" customFormat="1" ht="13.5" thickBot="1">
      <c r="A70" s="114"/>
      <c r="B70" s="102"/>
      <c r="C70" s="95" t="s">
        <v>4</v>
      </c>
      <c r="D70" s="96"/>
      <c r="E70" s="97"/>
      <c r="F70" s="24">
        <f>SUM(F69:F69)</f>
        <v>23</v>
      </c>
      <c r="G70" s="12">
        <f>SUM(G69:G69)</f>
        <v>42</v>
      </c>
      <c r="H70" s="12"/>
      <c r="I70" s="37">
        <f>SUM(I69:I69)</f>
        <v>672</v>
      </c>
      <c r="J70" s="110"/>
    </row>
    <row r="71" spans="1:11" s="16" customFormat="1" ht="12.75">
      <c r="A71" s="114"/>
      <c r="B71" s="101" t="s">
        <v>100</v>
      </c>
      <c r="C71" s="77" t="s">
        <v>6</v>
      </c>
      <c r="D71" s="74" t="s">
        <v>1</v>
      </c>
      <c r="E71" s="74" t="s">
        <v>117</v>
      </c>
      <c r="F71" s="17">
        <v>11</v>
      </c>
      <c r="G71" s="7">
        <v>18</v>
      </c>
      <c r="H71" s="18">
        <v>16</v>
      </c>
      <c r="I71" s="34">
        <f>H71*G71</f>
        <v>288</v>
      </c>
      <c r="J71" s="110"/>
      <c r="K71" s="15"/>
    </row>
    <row r="72" spans="1:11" s="16" customFormat="1" ht="12.75">
      <c r="A72" s="114"/>
      <c r="B72" s="101"/>
      <c r="C72" s="77" t="s">
        <v>6</v>
      </c>
      <c r="D72" s="79" t="s">
        <v>3</v>
      </c>
      <c r="E72" s="74" t="s">
        <v>117</v>
      </c>
      <c r="F72" s="17">
        <v>55</v>
      </c>
      <c r="G72" s="7">
        <v>100</v>
      </c>
      <c r="H72" s="18">
        <v>16</v>
      </c>
      <c r="I72" s="34">
        <f>H72*G72</f>
        <v>1600</v>
      </c>
      <c r="J72" s="110"/>
      <c r="K72" s="15"/>
    </row>
    <row r="73" spans="1:11" s="16" customFormat="1" ht="12.75">
      <c r="A73" s="114"/>
      <c r="B73" s="101"/>
      <c r="C73" s="77" t="s">
        <v>7</v>
      </c>
      <c r="D73" s="74" t="s">
        <v>1</v>
      </c>
      <c r="E73" s="74" t="s">
        <v>117</v>
      </c>
      <c r="F73" s="17">
        <v>4</v>
      </c>
      <c r="G73" s="7">
        <v>7</v>
      </c>
      <c r="H73" s="18">
        <v>16</v>
      </c>
      <c r="I73" s="34">
        <f>H73*G73</f>
        <v>112</v>
      </c>
      <c r="J73" s="110"/>
      <c r="K73" s="15"/>
    </row>
    <row r="74" spans="1:11" s="16" customFormat="1" ht="13.5" thickBot="1">
      <c r="A74" s="114"/>
      <c r="B74" s="101"/>
      <c r="C74" s="77" t="s">
        <v>7</v>
      </c>
      <c r="D74" s="75" t="s">
        <v>3</v>
      </c>
      <c r="E74" s="94" t="s">
        <v>117</v>
      </c>
      <c r="F74" s="44">
        <v>11</v>
      </c>
      <c r="G74" s="45">
        <v>20</v>
      </c>
      <c r="H74" s="46">
        <v>16</v>
      </c>
      <c r="I74" s="55">
        <f>H74*G74</f>
        <v>320</v>
      </c>
      <c r="J74" s="110"/>
      <c r="K74" s="15"/>
    </row>
    <row r="75" spans="1:10" s="16" customFormat="1" ht="13.5" thickBot="1">
      <c r="A75" s="114"/>
      <c r="B75" s="102"/>
      <c r="C75" s="95" t="s">
        <v>4</v>
      </c>
      <c r="D75" s="96"/>
      <c r="E75" s="97"/>
      <c r="F75" s="24">
        <f>SUM(F71:F74)</f>
        <v>81</v>
      </c>
      <c r="G75" s="21">
        <f>SUM(G71:G74)</f>
        <v>145</v>
      </c>
      <c r="H75" s="12"/>
      <c r="I75" s="37">
        <f>SUM(I71:I74)</f>
        <v>2320</v>
      </c>
      <c r="J75" s="110"/>
    </row>
    <row r="76" spans="1:11" s="16" customFormat="1" ht="12.75">
      <c r="A76" s="114"/>
      <c r="B76" s="101" t="s">
        <v>101</v>
      </c>
      <c r="C76" s="77" t="s">
        <v>6</v>
      </c>
      <c r="D76" s="74" t="s">
        <v>1</v>
      </c>
      <c r="E76" s="74" t="s">
        <v>117</v>
      </c>
      <c r="F76" s="17">
        <v>6</v>
      </c>
      <c r="G76" s="7">
        <v>10</v>
      </c>
      <c r="H76" s="18">
        <v>16</v>
      </c>
      <c r="I76" s="34">
        <f>H76*G76</f>
        <v>160</v>
      </c>
      <c r="J76" s="110"/>
      <c r="K76" s="15"/>
    </row>
    <row r="77" spans="1:11" s="16" customFormat="1" ht="12.75">
      <c r="A77" s="114"/>
      <c r="B77" s="101"/>
      <c r="C77" s="77" t="s">
        <v>6</v>
      </c>
      <c r="D77" s="79" t="s">
        <v>3</v>
      </c>
      <c r="E77" s="74" t="s">
        <v>117</v>
      </c>
      <c r="F77" s="17">
        <v>30</v>
      </c>
      <c r="G77" s="7">
        <v>55</v>
      </c>
      <c r="H77" s="18">
        <v>16</v>
      </c>
      <c r="I77" s="34">
        <f>H77*G77</f>
        <v>880</v>
      </c>
      <c r="J77" s="110"/>
      <c r="K77" s="15"/>
    </row>
    <row r="78" spans="1:11" s="16" customFormat="1" ht="12.75">
      <c r="A78" s="114"/>
      <c r="B78" s="101"/>
      <c r="C78" s="77" t="s">
        <v>7</v>
      </c>
      <c r="D78" s="74" t="s">
        <v>1</v>
      </c>
      <c r="E78" s="74" t="s">
        <v>117</v>
      </c>
      <c r="F78" s="17">
        <v>3</v>
      </c>
      <c r="G78" s="7">
        <v>5</v>
      </c>
      <c r="H78" s="18">
        <v>16</v>
      </c>
      <c r="I78" s="34">
        <f>H78*G78</f>
        <v>80</v>
      </c>
      <c r="J78" s="110"/>
      <c r="K78" s="15"/>
    </row>
    <row r="79" spans="1:11" s="16" customFormat="1" ht="13.5" thickBot="1">
      <c r="A79" s="114"/>
      <c r="B79" s="101"/>
      <c r="C79" s="77" t="s">
        <v>7</v>
      </c>
      <c r="D79" s="75" t="s">
        <v>3</v>
      </c>
      <c r="E79" s="94" t="s">
        <v>117</v>
      </c>
      <c r="F79" s="44">
        <v>5</v>
      </c>
      <c r="G79" s="45">
        <v>9</v>
      </c>
      <c r="H79" s="46">
        <v>16</v>
      </c>
      <c r="I79" s="55">
        <f>H79*G79</f>
        <v>144</v>
      </c>
      <c r="J79" s="110"/>
      <c r="K79" s="15"/>
    </row>
    <row r="80" spans="1:10" s="16" customFormat="1" ht="13.5" thickBot="1">
      <c r="A80" s="114"/>
      <c r="B80" s="102"/>
      <c r="C80" s="95" t="s">
        <v>4</v>
      </c>
      <c r="D80" s="96"/>
      <c r="E80" s="97"/>
      <c r="F80" s="24">
        <f>SUM(F76:F79)</f>
        <v>44</v>
      </c>
      <c r="G80" s="21">
        <f>SUM(G76:G79)</f>
        <v>79</v>
      </c>
      <c r="H80" s="12"/>
      <c r="I80" s="37">
        <f>SUM(I76:I79)</f>
        <v>1264</v>
      </c>
      <c r="J80" s="110"/>
    </row>
    <row r="81" spans="1:10" s="16" customFormat="1" ht="12.75">
      <c r="A81" s="114"/>
      <c r="B81" s="100" t="s">
        <v>102</v>
      </c>
      <c r="C81" s="82" t="s">
        <v>8</v>
      </c>
      <c r="D81" s="74" t="s">
        <v>70</v>
      </c>
      <c r="E81" s="72" t="s">
        <v>116</v>
      </c>
      <c r="F81" s="28">
        <v>11</v>
      </c>
      <c r="G81" s="11"/>
      <c r="H81" s="14">
        <v>27</v>
      </c>
      <c r="I81" s="36">
        <f>F81*H81</f>
        <v>297</v>
      </c>
      <c r="J81" s="110"/>
    </row>
    <row r="82" spans="1:11" s="16" customFormat="1" ht="12.75">
      <c r="A82" s="114"/>
      <c r="B82" s="101"/>
      <c r="C82" s="83" t="s">
        <v>8</v>
      </c>
      <c r="D82" s="74" t="s">
        <v>1</v>
      </c>
      <c r="E82" s="74" t="s">
        <v>117</v>
      </c>
      <c r="F82" s="17">
        <v>15</v>
      </c>
      <c r="G82" s="7">
        <v>25</v>
      </c>
      <c r="H82" s="18">
        <v>16</v>
      </c>
      <c r="I82" s="34">
        <f>H82*G82</f>
        <v>400</v>
      </c>
      <c r="J82" s="110"/>
      <c r="K82" s="15"/>
    </row>
    <row r="83" spans="1:11" s="16" customFormat="1" ht="12.75">
      <c r="A83" s="114"/>
      <c r="B83" s="101"/>
      <c r="C83" s="83" t="s">
        <v>8</v>
      </c>
      <c r="D83" s="78" t="s">
        <v>2</v>
      </c>
      <c r="E83" s="74" t="s">
        <v>117</v>
      </c>
      <c r="F83" s="17">
        <v>2</v>
      </c>
      <c r="G83" s="7">
        <v>3</v>
      </c>
      <c r="H83" s="18">
        <v>16</v>
      </c>
      <c r="I83" s="35">
        <f>H83*G83</f>
        <v>48</v>
      </c>
      <c r="J83" s="110"/>
      <c r="K83" s="15"/>
    </row>
    <row r="84" spans="1:11" s="16" customFormat="1" ht="13.5" thickBot="1">
      <c r="A84" s="114"/>
      <c r="B84" s="101"/>
      <c r="C84" s="83" t="s">
        <v>8</v>
      </c>
      <c r="D84" s="79" t="s">
        <v>3</v>
      </c>
      <c r="E84" s="74" t="s">
        <v>117</v>
      </c>
      <c r="F84" s="17">
        <v>106</v>
      </c>
      <c r="G84" s="7">
        <v>193</v>
      </c>
      <c r="H84" s="18">
        <v>16</v>
      </c>
      <c r="I84" s="8">
        <f>H84*G84</f>
        <v>3088</v>
      </c>
      <c r="J84" s="111"/>
      <c r="K84" s="15"/>
    </row>
    <row r="85" spans="1:10" s="16" customFormat="1" ht="12.75">
      <c r="A85" s="114"/>
      <c r="B85" s="101"/>
      <c r="C85" s="85" t="s">
        <v>5</v>
      </c>
      <c r="D85" s="74" t="s">
        <v>70</v>
      </c>
      <c r="E85" s="72" t="s">
        <v>116</v>
      </c>
      <c r="F85" s="6">
        <v>2</v>
      </c>
      <c r="G85" s="7"/>
      <c r="H85" s="18">
        <v>27</v>
      </c>
      <c r="I85" s="36">
        <f>F85*H85</f>
        <v>54</v>
      </c>
      <c r="J85" s="110"/>
    </row>
    <row r="86" spans="1:11" s="16" customFormat="1" ht="12.75">
      <c r="A86" s="114"/>
      <c r="B86" s="101"/>
      <c r="C86" s="81" t="s">
        <v>5</v>
      </c>
      <c r="D86" s="74" t="s">
        <v>1</v>
      </c>
      <c r="E86" s="74" t="s">
        <v>117</v>
      </c>
      <c r="F86" s="17">
        <v>8</v>
      </c>
      <c r="G86" s="7">
        <v>13</v>
      </c>
      <c r="H86" s="18">
        <v>16</v>
      </c>
      <c r="I86" s="34">
        <f>H86*G86</f>
        <v>208</v>
      </c>
      <c r="J86" s="110"/>
      <c r="K86" s="15"/>
    </row>
    <row r="87" spans="1:11" s="16" customFormat="1" ht="13.5" thickBot="1">
      <c r="A87" s="114"/>
      <c r="B87" s="101"/>
      <c r="C87" s="81" t="s">
        <v>5</v>
      </c>
      <c r="D87" s="75" t="s">
        <v>3</v>
      </c>
      <c r="E87" s="74" t="s">
        <v>117</v>
      </c>
      <c r="F87" s="17">
        <v>30</v>
      </c>
      <c r="G87" s="7">
        <v>55</v>
      </c>
      <c r="H87" s="18">
        <v>16</v>
      </c>
      <c r="I87" s="34">
        <f>H87*G87</f>
        <v>880</v>
      </c>
      <c r="J87" s="110"/>
      <c r="K87" s="15"/>
    </row>
    <row r="88" spans="1:11" s="16" customFormat="1" ht="13.5" thickBot="1">
      <c r="A88" s="114"/>
      <c r="B88" s="102"/>
      <c r="C88" s="95" t="s">
        <v>4</v>
      </c>
      <c r="D88" s="96"/>
      <c r="E88" s="97"/>
      <c r="F88" s="24">
        <f>SUM(F81:F87)</f>
        <v>174</v>
      </c>
      <c r="G88" s="24">
        <f>SUM(G81:G87)</f>
        <v>289</v>
      </c>
      <c r="H88" s="24"/>
      <c r="I88" s="43">
        <f>SUM(I81:I87)</f>
        <v>4975</v>
      </c>
      <c r="J88" s="110"/>
      <c r="K88" s="15"/>
    </row>
    <row r="89" spans="1:10" s="16" customFormat="1" ht="12.75">
      <c r="A89" s="114"/>
      <c r="B89" s="100" t="s">
        <v>107</v>
      </c>
      <c r="C89" s="82" t="s">
        <v>8</v>
      </c>
      <c r="D89" s="72" t="s">
        <v>70</v>
      </c>
      <c r="E89" s="72" t="s">
        <v>116</v>
      </c>
      <c r="F89" s="6">
        <v>19</v>
      </c>
      <c r="G89" s="7"/>
      <c r="H89" s="18">
        <v>27</v>
      </c>
      <c r="I89" s="34">
        <f>F89*H89</f>
        <v>513</v>
      </c>
      <c r="J89" s="110"/>
    </row>
    <row r="90" spans="1:11" s="16" customFormat="1" ht="12.75">
      <c r="A90" s="114"/>
      <c r="B90" s="101"/>
      <c r="C90" s="82" t="s">
        <v>8</v>
      </c>
      <c r="D90" s="74" t="s">
        <v>1</v>
      </c>
      <c r="E90" s="74" t="s">
        <v>117</v>
      </c>
      <c r="F90" s="17">
        <v>21</v>
      </c>
      <c r="G90" s="7">
        <v>35</v>
      </c>
      <c r="H90" s="18">
        <v>16</v>
      </c>
      <c r="I90" s="34">
        <f>H90*G90</f>
        <v>560</v>
      </c>
      <c r="J90" s="110"/>
      <c r="K90" s="15"/>
    </row>
    <row r="91" spans="1:11" s="16" customFormat="1" ht="12.75">
      <c r="A91" s="114"/>
      <c r="B91" s="101"/>
      <c r="C91" s="82" t="s">
        <v>8</v>
      </c>
      <c r="D91" s="78" t="s">
        <v>2</v>
      </c>
      <c r="E91" s="74" t="s">
        <v>117</v>
      </c>
      <c r="F91" s="17">
        <v>2</v>
      </c>
      <c r="G91" s="7">
        <v>3</v>
      </c>
      <c r="H91" s="18">
        <v>16</v>
      </c>
      <c r="I91" s="34">
        <f>H91*G91</f>
        <v>48</v>
      </c>
      <c r="J91" s="110"/>
      <c r="K91" s="15"/>
    </row>
    <row r="92" spans="1:11" s="16" customFormat="1" ht="13.5" thickBot="1">
      <c r="A92" s="114"/>
      <c r="B92" s="101"/>
      <c r="C92" s="82" t="s">
        <v>8</v>
      </c>
      <c r="D92" s="75" t="s">
        <v>3</v>
      </c>
      <c r="E92" s="74" t="s">
        <v>117</v>
      </c>
      <c r="F92" s="17">
        <v>136</v>
      </c>
      <c r="G92" s="7">
        <v>247</v>
      </c>
      <c r="H92" s="18">
        <v>16</v>
      </c>
      <c r="I92" s="34">
        <f>H92*G92</f>
        <v>3952</v>
      </c>
      <c r="J92" s="110"/>
      <c r="K92" s="15"/>
    </row>
    <row r="93" spans="1:10" s="16" customFormat="1" ht="13.5" thickBot="1">
      <c r="A93" s="114"/>
      <c r="B93" s="102"/>
      <c r="C93" s="95" t="s">
        <v>4</v>
      </c>
      <c r="D93" s="96"/>
      <c r="E93" s="97"/>
      <c r="F93" s="24">
        <f>SUM(F89:F92)</f>
        <v>178</v>
      </c>
      <c r="G93" s="24">
        <f>SUM(G89:G92)</f>
        <v>285</v>
      </c>
      <c r="H93" s="24"/>
      <c r="I93" s="24">
        <f>SUM(I89:I92)</f>
        <v>5073</v>
      </c>
      <c r="J93" s="110"/>
    </row>
    <row r="94" spans="1:12" ht="13.5" thickBot="1">
      <c r="A94" s="115"/>
      <c r="B94" s="113" t="s">
        <v>91</v>
      </c>
      <c r="C94" s="98"/>
      <c r="D94" s="99"/>
      <c r="E94" s="62"/>
      <c r="F94" s="23">
        <f>F7+F10+F15+F20+F25+F30+F35+F40+F43+F45+F47+F50+F52+F56+F60+F65+F68+F70+F75+F80+F88+F93</f>
        <v>1557</v>
      </c>
      <c r="G94" s="23">
        <f>G7+G10+G15+G20+G25+G30+G35+G40+G43+G45+G47+G50+G52+G56+G60+G65+G68+G70+G75+G80+G88+G93</f>
        <v>2704</v>
      </c>
      <c r="H94" s="23"/>
      <c r="I94" s="68">
        <f>I7+I10+I15+I20+I25+I30+I35+I40+I43+I45+I47+I50+I52+I56+I60+I65+I68+I70+I75+I80+I88+I93</f>
        <v>44560</v>
      </c>
      <c r="J94" s="112"/>
      <c r="L94" s="5"/>
    </row>
  </sheetData>
  <sheetProtection/>
  <mergeCells count="48">
    <mergeCell ref="A1:I1"/>
    <mergeCell ref="A5:A94"/>
    <mergeCell ref="B5:B7"/>
    <mergeCell ref="B26:B30"/>
    <mergeCell ref="C30:E30"/>
    <mergeCell ref="B31:B35"/>
    <mergeCell ref="C35:E35"/>
    <mergeCell ref="B36:B40"/>
    <mergeCell ref="C40:E40"/>
    <mergeCell ref="B41:B43"/>
    <mergeCell ref="J5:J94"/>
    <mergeCell ref="C7:E7"/>
    <mergeCell ref="B8:B10"/>
    <mergeCell ref="C10:E10"/>
    <mergeCell ref="B11:B15"/>
    <mergeCell ref="C15:E15"/>
    <mergeCell ref="B16:B20"/>
    <mergeCell ref="C20:E20"/>
    <mergeCell ref="B21:B25"/>
    <mergeCell ref="C25:E25"/>
    <mergeCell ref="C43:E43"/>
    <mergeCell ref="B44:B45"/>
    <mergeCell ref="C45:E45"/>
    <mergeCell ref="B46:B47"/>
    <mergeCell ref="C47:E47"/>
    <mergeCell ref="B48:B50"/>
    <mergeCell ref="C50:E50"/>
    <mergeCell ref="B51:B52"/>
    <mergeCell ref="C52:E52"/>
    <mergeCell ref="B53:B56"/>
    <mergeCell ref="C56:E56"/>
    <mergeCell ref="B57:B60"/>
    <mergeCell ref="C60:E60"/>
    <mergeCell ref="B61:B65"/>
    <mergeCell ref="C65:E65"/>
    <mergeCell ref="B66:B68"/>
    <mergeCell ref="C68:E68"/>
    <mergeCell ref="B69:B70"/>
    <mergeCell ref="C70:E70"/>
    <mergeCell ref="B71:B75"/>
    <mergeCell ref="C75:E75"/>
    <mergeCell ref="B94:D94"/>
    <mergeCell ref="B76:B80"/>
    <mergeCell ref="C80:E80"/>
    <mergeCell ref="B81:B88"/>
    <mergeCell ref="C88:E88"/>
    <mergeCell ref="B89:B93"/>
    <mergeCell ref="C93:E93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2021-12-06T12:36:22Z</cp:lastPrinted>
  <dcterms:created xsi:type="dcterms:W3CDTF">2012-08-03T18:21:49Z</dcterms:created>
  <dcterms:modified xsi:type="dcterms:W3CDTF">2021-12-06T14:25:27Z</dcterms:modified>
  <cp:category/>
  <cp:version/>
  <cp:contentType/>
  <cp:contentStatus/>
</cp:coreProperties>
</file>