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ЦЕДУРА ДОБИВ 08.07.2021г\"/>
    </mc:Choice>
  </mc:AlternateContent>
  <xr:revisionPtr revIDLastSave="0" documentId="13_ncr:1_{F372D786-C2FA-4DCE-BC12-AFD97126921D}" xr6:coauthVersionLast="47" xr6:coauthVersionMax="47" xr10:uidLastSave="{00000000-0000-0000-0000-000000000000}"/>
  <bookViews>
    <workbookView xWindow="-120" yWindow="-120" windowWidth="20730" windowHeight="11160" tabRatio="925" xr2:uid="{00000000-000D-0000-FFFF-FFFF00000000}"/>
  </bookViews>
  <sheets>
    <sheet name="ОБЕКТИ №21-11 и №21-12" sheetId="11" r:id="rId1"/>
  </sheets>
  <calcPr calcId="181029"/>
</workbook>
</file>

<file path=xl/calcChain.xml><?xml version="1.0" encoding="utf-8"?>
<calcChain xmlns="http://schemas.openxmlformats.org/spreadsheetml/2006/main">
  <c r="F57" i="11" l="1"/>
  <c r="F58" i="11" s="1"/>
  <c r="E57" i="11"/>
  <c r="E58" i="11" s="1"/>
  <c r="I56" i="11"/>
  <c r="I55" i="11"/>
  <c r="I54" i="11"/>
  <c r="I53" i="11"/>
  <c r="I52" i="11"/>
  <c r="I51" i="11"/>
  <c r="I50" i="11"/>
  <c r="I49" i="11"/>
  <c r="I48" i="11"/>
  <c r="I47" i="11"/>
  <c r="I40" i="11"/>
  <c r="I41" i="11"/>
  <c r="I42" i="11"/>
  <c r="I43" i="11"/>
  <c r="I44" i="11"/>
  <c r="I39" i="11"/>
  <c r="I35" i="11"/>
  <c r="I36" i="11"/>
  <c r="I37" i="11"/>
  <c r="I34" i="11"/>
  <c r="F45" i="11"/>
  <c r="E45" i="11"/>
  <c r="F38" i="11"/>
  <c r="E38" i="11"/>
  <c r="F33" i="11"/>
  <c r="E33" i="11"/>
  <c r="I32" i="11"/>
  <c r="I31" i="11"/>
  <c r="I30" i="11"/>
  <c r="G29" i="11"/>
  <c r="F29" i="11"/>
  <c r="E29" i="11"/>
  <c r="I28" i="11"/>
  <c r="I27" i="11"/>
  <c r="I26" i="11"/>
  <c r="I25" i="11"/>
  <c r="I24" i="11"/>
  <c r="I23" i="11"/>
  <c r="I22" i="11"/>
  <c r="I21" i="11"/>
  <c r="I20" i="11"/>
  <c r="I19" i="11"/>
  <c r="F18" i="11"/>
  <c r="E18" i="11"/>
  <c r="I17" i="11"/>
  <c r="I16" i="11"/>
  <c r="I15" i="11"/>
  <c r="F14" i="11"/>
  <c r="E14" i="11"/>
  <c r="I13" i="11"/>
  <c r="I12" i="11"/>
  <c r="I11" i="11"/>
  <c r="I10" i="11"/>
  <c r="F9" i="11"/>
  <c r="F46" i="11" s="1"/>
  <c r="E9" i="11"/>
  <c r="I8" i="11"/>
  <c r="I7" i="11"/>
  <c r="E46" i="11" l="1"/>
  <c r="I57" i="11"/>
  <c r="I58" i="11" s="1"/>
  <c r="J47" i="11" s="1"/>
  <c r="I38" i="11"/>
  <c r="I45" i="11"/>
  <c r="I9" i="11"/>
  <c r="I14" i="11"/>
  <c r="I18" i="11"/>
  <c r="I29" i="11"/>
  <c r="I33" i="11"/>
  <c r="I46" i="11" l="1"/>
  <c r="J7" i="11" l="1"/>
</calcChain>
</file>

<file path=xl/sharedStrings.xml><?xml version="1.0" encoding="utf-8"?>
<sst xmlns="http://schemas.openxmlformats.org/spreadsheetml/2006/main" count="115" uniqueCount="32">
  <si>
    <t xml:space="preserve">ПРИЛОЖЕНИЕ № 1  ДГС ДОБРИЧ            </t>
  </si>
  <si>
    <t>ОБЕКТ</t>
  </si>
  <si>
    <t>Отдел, подотдел</t>
  </si>
  <si>
    <t xml:space="preserve">Дървесен вид </t>
  </si>
  <si>
    <t>Сортимент</t>
  </si>
  <si>
    <t>Гаранция за участие в лв.</t>
  </si>
  <si>
    <t>цер</t>
  </si>
  <si>
    <t>Дърва за огрев</t>
  </si>
  <si>
    <t>Всичко за подотдела</t>
  </si>
  <si>
    <t>Едра технолог. д-на</t>
  </si>
  <si>
    <t>Средна технолог. д-на</t>
  </si>
  <si>
    <t>Дребна технол. д-на</t>
  </si>
  <si>
    <t>срлп</t>
  </si>
  <si>
    <t>ак</t>
  </si>
  <si>
    <t>Начална цена  лв./пр.м3 без ДДС</t>
  </si>
  <si>
    <t>Обща стойност лв./м3 без ДДС</t>
  </si>
  <si>
    <t>Прогнозно количество пл.куб.м</t>
  </si>
  <si>
    <t>Прогнозно количество пр.куб.м</t>
  </si>
  <si>
    <t>Начална цена  лв./пл.м3 без ДДС</t>
  </si>
  <si>
    <t>ч бр</t>
  </si>
  <si>
    <t>52-з</t>
  </si>
  <si>
    <t>72-ж</t>
  </si>
  <si>
    <t>75-л</t>
  </si>
  <si>
    <t>81-м</t>
  </si>
  <si>
    <t>82-о</t>
  </si>
  <si>
    <t>176-д</t>
  </si>
  <si>
    <t>184-д</t>
  </si>
  <si>
    <t>185-н</t>
  </si>
  <si>
    <t>№ 21-11</t>
  </si>
  <si>
    <t>№ 21-12</t>
  </si>
  <si>
    <t>ВСИЧКО ЗА ОБЕКТ № 21-12</t>
  </si>
  <si>
    <t>ВСИЧКО ЗА ОБЕКТ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</si>
</sst>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10"/>
      <name val="Arial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0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2" fontId="2" fillId="2" borderId="2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2" fontId="8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1" fontId="1" fillId="0" borderId="4" xfId="0" applyNumberFormat="1" applyFont="1" applyBorder="1"/>
    <xf numFmtId="2" fontId="8" fillId="0" borderId="4" xfId="0" applyNumberFormat="1" applyFont="1" applyBorder="1"/>
    <xf numFmtId="0" fontId="8" fillId="0" borderId="4" xfId="0" applyFont="1" applyBorder="1"/>
    <xf numFmtId="2" fontId="8" fillId="0" borderId="17" xfId="0" applyNumberFormat="1" applyFont="1" applyBorder="1"/>
    <xf numFmtId="0" fontId="1" fillId="0" borderId="17" xfId="0" applyFont="1" applyBorder="1"/>
    <xf numFmtId="2" fontId="8" fillId="0" borderId="19" xfId="0" applyNumberFormat="1" applyFont="1" applyBorder="1"/>
    <xf numFmtId="0" fontId="1" fillId="0" borderId="4" xfId="0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5" xfId="0" applyFont="1" applyBorder="1"/>
    <xf numFmtId="2" fontId="8" fillId="0" borderId="5" xfId="0" applyNumberFormat="1" applyFont="1" applyBorder="1"/>
    <xf numFmtId="0" fontId="1" fillId="0" borderId="3" xfId="0" applyFont="1" applyBorder="1" applyAlignment="1">
      <alignment horizontal="center"/>
    </xf>
    <xf numFmtId="1" fontId="1" fillId="0" borderId="17" xfId="0" applyNumberFormat="1" applyFont="1" applyBorder="1"/>
    <xf numFmtId="0" fontId="1" fillId="0" borderId="4" xfId="0" applyFont="1" applyFill="1" applyBorder="1"/>
    <xf numFmtId="0" fontId="0" fillId="0" borderId="0" xfId="0" applyFill="1"/>
    <xf numFmtId="0" fontId="1" fillId="0" borderId="21" xfId="0" applyFont="1" applyBorder="1" applyAlignment="1">
      <alignment horizontal="center"/>
    </xf>
    <xf numFmtId="0" fontId="8" fillId="0" borderId="5" xfId="0" applyFont="1" applyBorder="1"/>
    <xf numFmtId="0" fontId="5" fillId="0" borderId="14" xfId="0" applyFont="1" applyBorder="1" applyAlignment="1">
      <alignment horizontal="center" vertical="center" wrapText="1"/>
    </xf>
    <xf numFmtId="2" fontId="8" fillId="0" borderId="6" xfId="0" applyNumberFormat="1" applyFont="1" applyBorder="1"/>
    <xf numFmtId="0" fontId="5" fillId="0" borderId="20" xfId="0" applyFont="1" applyBorder="1" applyAlignment="1">
      <alignment horizontal="center" vertical="center" wrapText="1"/>
    </xf>
    <xf numFmtId="0" fontId="10" fillId="0" borderId="0" xfId="0" applyFont="1"/>
    <xf numFmtId="0" fontId="1" fillId="4" borderId="2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17" xfId="0" applyFont="1" applyFill="1" applyBorder="1"/>
    <xf numFmtId="1" fontId="1" fillId="4" borderId="17" xfId="0" applyNumberFormat="1" applyFont="1" applyFill="1" applyBorder="1"/>
    <xf numFmtId="2" fontId="8" fillId="4" borderId="17" xfId="0" applyNumberFormat="1" applyFont="1" applyFill="1" applyBorder="1"/>
    <xf numFmtId="2" fontId="8" fillId="4" borderId="7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/>
    <xf numFmtId="1" fontId="1" fillId="4" borderId="4" xfId="0" applyNumberFormat="1" applyFont="1" applyFill="1" applyBorder="1"/>
    <xf numFmtId="2" fontId="8" fillId="4" borderId="4" xfId="0" applyNumberFormat="1" applyFont="1" applyFill="1" applyBorder="1"/>
    <xf numFmtId="0" fontId="8" fillId="4" borderId="4" xfId="0" applyFont="1" applyFill="1" applyBorder="1"/>
    <xf numFmtId="2" fontId="8" fillId="4" borderId="19" xfId="0" applyNumberFormat="1" applyFont="1" applyFill="1" applyBorder="1"/>
    <xf numFmtId="0" fontId="1" fillId="4" borderId="21" xfId="0" applyFont="1" applyFill="1" applyBorder="1" applyAlignment="1">
      <alignment horizontal="center"/>
    </xf>
    <xf numFmtId="0" fontId="1" fillId="4" borderId="5" xfId="0" applyFont="1" applyFill="1" applyBorder="1"/>
    <xf numFmtId="0" fontId="8" fillId="4" borderId="5" xfId="0" applyFont="1" applyFill="1" applyBorder="1"/>
    <xf numFmtId="2" fontId="8" fillId="4" borderId="5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2" fontId="2" fillId="4" borderId="2" xfId="0" applyNumberFormat="1" applyFont="1" applyFill="1" applyBorder="1"/>
    <xf numFmtId="0" fontId="1" fillId="4" borderId="4" xfId="0" applyFont="1" applyFill="1" applyBorder="1" applyAlignment="1">
      <alignment horizontal="right" vertical="top"/>
    </xf>
    <xf numFmtId="1" fontId="1" fillId="4" borderId="4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2" fontId="8" fillId="4" borderId="25" xfId="0" applyNumberFormat="1" applyFont="1" applyFill="1" applyBorder="1"/>
    <xf numFmtId="0" fontId="2" fillId="4" borderId="6" xfId="0" applyFont="1" applyFill="1" applyBorder="1"/>
    <xf numFmtId="2" fontId="2" fillId="4" borderId="6" xfId="0" applyNumberFormat="1" applyFont="1" applyFill="1" applyBorder="1"/>
    <xf numFmtId="0" fontId="2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 vertical="top"/>
    </xf>
    <xf numFmtId="1" fontId="1" fillId="4" borderId="5" xfId="0" applyNumberFormat="1" applyFont="1" applyFill="1" applyBorder="1" applyAlignment="1">
      <alignment horizontal="right" vertical="top"/>
    </xf>
    <xf numFmtId="2" fontId="8" fillId="4" borderId="31" xfId="0" applyNumberFormat="1" applyFont="1" applyFill="1" applyBorder="1"/>
    <xf numFmtId="0" fontId="0" fillId="0" borderId="0" xfId="0" applyFont="1"/>
    <xf numFmtId="0" fontId="5" fillId="0" borderId="33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/>
    </xf>
    <xf numFmtId="1" fontId="2" fillId="4" borderId="2" xfId="0" applyNumberFormat="1" applyFont="1" applyFill="1" applyBorder="1"/>
    <xf numFmtId="2" fontId="2" fillId="4" borderId="20" xfId="0" applyNumberFormat="1" applyFont="1" applyFill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10" fillId="3" borderId="2" xfId="0" applyFont="1" applyFill="1" applyBorder="1"/>
    <xf numFmtId="164" fontId="10" fillId="3" borderId="2" xfId="0" applyNumberFormat="1" applyFont="1" applyFill="1" applyBorder="1"/>
    <xf numFmtId="0" fontId="2" fillId="3" borderId="2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2" fontId="2" fillId="4" borderId="2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D449-66D1-46D1-85D8-7A742BAE28D6}">
  <dimension ref="A1:M60"/>
  <sheetViews>
    <sheetView tabSelected="1" workbookViewId="0">
      <selection activeCell="M8" sqref="M8"/>
    </sheetView>
  </sheetViews>
  <sheetFormatPr defaultRowHeight="15" x14ac:dyDescent="0.25"/>
  <cols>
    <col min="1" max="1" width="9" customWidth="1"/>
    <col min="4" max="4" width="21.140625" customWidth="1"/>
    <col min="5" max="5" width="7.28515625" customWidth="1"/>
    <col min="6" max="6" width="7.85546875" customWidth="1"/>
    <col min="8" max="8" width="7.85546875" customWidth="1"/>
    <col min="9" max="9" width="8.42578125" customWidth="1"/>
    <col min="10" max="10" width="9" customWidth="1"/>
  </cols>
  <sheetData>
    <row r="1" spans="1:13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3" ht="16.5" thickBot="1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3" ht="15" customHeight="1" x14ac:dyDescent="0.25">
      <c r="A3" s="106" t="s">
        <v>1</v>
      </c>
      <c r="B3" s="98" t="s">
        <v>2</v>
      </c>
      <c r="C3" s="98" t="s">
        <v>3</v>
      </c>
      <c r="D3" s="98" t="s">
        <v>4</v>
      </c>
      <c r="E3" s="98" t="s">
        <v>16</v>
      </c>
      <c r="F3" s="98" t="s">
        <v>17</v>
      </c>
      <c r="G3" s="98" t="s">
        <v>18</v>
      </c>
      <c r="H3" s="98" t="s">
        <v>14</v>
      </c>
      <c r="I3" s="98" t="s">
        <v>15</v>
      </c>
      <c r="J3" s="101" t="s">
        <v>5</v>
      </c>
    </row>
    <row r="4" spans="1:13" x14ac:dyDescent="0.25">
      <c r="A4" s="107"/>
      <c r="B4" s="99"/>
      <c r="C4" s="99"/>
      <c r="D4" s="99"/>
      <c r="E4" s="99"/>
      <c r="F4" s="99"/>
      <c r="G4" s="99"/>
      <c r="H4" s="99"/>
      <c r="I4" s="99"/>
      <c r="J4" s="102"/>
    </row>
    <row r="5" spans="1:13" ht="59.25" customHeight="1" thickBot="1" x14ac:dyDescent="0.3">
      <c r="A5" s="108"/>
      <c r="B5" s="100"/>
      <c r="C5" s="100"/>
      <c r="D5" s="100"/>
      <c r="E5" s="100"/>
      <c r="F5" s="100"/>
      <c r="G5" s="100"/>
      <c r="H5" s="100"/>
      <c r="I5" s="100"/>
      <c r="J5" s="103"/>
      <c r="M5" s="2"/>
    </row>
    <row r="6" spans="1:13" ht="15.75" thickBot="1" x14ac:dyDescent="0.3">
      <c r="A6" s="70">
        <v>1</v>
      </c>
      <c r="B6" s="33">
        <v>2</v>
      </c>
      <c r="C6" s="1">
        <v>3</v>
      </c>
      <c r="D6" s="7">
        <v>4</v>
      </c>
      <c r="E6" s="8">
        <v>5</v>
      </c>
      <c r="F6" s="8">
        <v>6</v>
      </c>
      <c r="G6" s="7">
        <v>7</v>
      </c>
      <c r="H6" s="7">
        <v>8</v>
      </c>
      <c r="I6" s="8">
        <v>9</v>
      </c>
      <c r="J6" s="35">
        <v>10</v>
      </c>
    </row>
    <row r="7" spans="1:13" x14ac:dyDescent="0.25">
      <c r="A7" s="89" t="s">
        <v>28</v>
      </c>
      <c r="B7" s="92" t="s">
        <v>20</v>
      </c>
      <c r="C7" s="12" t="s">
        <v>19</v>
      </c>
      <c r="D7" s="13" t="s">
        <v>10</v>
      </c>
      <c r="E7" s="14">
        <v>2</v>
      </c>
      <c r="F7" s="15">
        <v>3</v>
      </c>
      <c r="G7" s="16"/>
      <c r="H7" s="16">
        <v>13</v>
      </c>
      <c r="I7" s="16">
        <f>F7*H7</f>
        <v>39</v>
      </c>
      <c r="J7" s="82">
        <f>I46*5%</f>
        <v>598</v>
      </c>
    </row>
    <row r="8" spans="1:13" ht="15.75" thickBot="1" x14ac:dyDescent="0.3">
      <c r="A8" s="90"/>
      <c r="B8" s="92"/>
      <c r="C8" s="12" t="s">
        <v>19</v>
      </c>
      <c r="D8" s="14" t="s">
        <v>7</v>
      </c>
      <c r="E8" s="14">
        <v>3</v>
      </c>
      <c r="F8" s="17">
        <v>5</v>
      </c>
      <c r="G8" s="16"/>
      <c r="H8" s="18">
        <v>13</v>
      </c>
      <c r="I8" s="16">
        <f>F8*H8</f>
        <v>65</v>
      </c>
      <c r="J8" s="83"/>
    </row>
    <row r="9" spans="1:13" ht="15.75" thickBot="1" x14ac:dyDescent="0.3">
      <c r="A9" s="90"/>
      <c r="B9" s="93"/>
      <c r="C9" s="3" t="s">
        <v>8</v>
      </c>
      <c r="D9" s="4"/>
      <c r="E9" s="5">
        <f>SUM(E7:E8)</f>
        <v>5</v>
      </c>
      <c r="F9" s="5">
        <f>SUM(F7:F8)</f>
        <v>8</v>
      </c>
      <c r="G9" s="5"/>
      <c r="H9" s="5"/>
      <c r="I9" s="6">
        <f>SUM(I7:I8)</f>
        <v>104</v>
      </c>
      <c r="J9" s="83"/>
    </row>
    <row r="10" spans="1:13" x14ac:dyDescent="0.25">
      <c r="A10" s="90"/>
      <c r="B10" s="94" t="s">
        <v>21</v>
      </c>
      <c r="C10" s="12" t="s">
        <v>19</v>
      </c>
      <c r="D10" s="9" t="s">
        <v>9</v>
      </c>
      <c r="E10" s="10">
        <v>6</v>
      </c>
      <c r="F10" s="10">
        <v>10</v>
      </c>
      <c r="G10" s="11"/>
      <c r="H10" s="11">
        <v>13</v>
      </c>
      <c r="I10" s="34">
        <f>F10*H10</f>
        <v>130</v>
      </c>
      <c r="J10" s="83"/>
    </row>
    <row r="11" spans="1:13" x14ac:dyDescent="0.25">
      <c r="A11" s="90"/>
      <c r="B11" s="92"/>
      <c r="C11" s="12" t="s">
        <v>19</v>
      </c>
      <c r="D11" s="13" t="s">
        <v>10</v>
      </c>
      <c r="E11" s="14">
        <v>65</v>
      </c>
      <c r="F11" s="14">
        <v>108</v>
      </c>
      <c r="G11" s="16"/>
      <c r="H11" s="16">
        <v>13</v>
      </c>
      <c r="I11" s="16">
        <f t="shared" ref="I11:I13" si="0">F11*H11</f>
        <v>1404</v>
      </c>
      <c r="J11" s="83"/>
    </row>
    <row r="12" spans="1:13" x14ac:dyDescent="0.25">
      <c r="A12" s="90"/>
      <c r="B12" s="92"/>
      <c r="C12" s="12" t="s">
        <v>19</v>
      </c>
      <c r="D12" s="13" t="s">
        <v>11</v>
      </c>
      <c r="E12" s="14">
        <v>4</v>
      </c>
      <c r="F12" s="14">
        <v>7</v>
      </c>
      <c r="G12" s="16"/>
      <c r="H12" s="16">
        <v>13</v>
      </c>
      <c r="I12" s="16">
        <f t="shared" si="0"/>
        <v>91</v>
      </c>
      <c r="J12" s="83"/>
    </row>
    <row r="13" spans="1:13" ht="15.75" thickBot="1" x14ac:dyDescent="0.3">
      <c r="A13" s="90"/>
      <c r="B13" s="92"/>
      <c r="C13" s="12" t="s">
        <v>19</v>
      </c>
      <c r="D13" s="14" t="s">
        <v>7</v>
      </c>
      <c r="E13" s="21">
        <v>64</v>
      </c>
      <c r="F13" s="22">
        <v>116</v>
      </c>
      <c r="G13" s="16"/>
      <c r="H13" s="20">
        <v>13</v>
      </c>
      <c r="I13" s="18">
        <f t="shared" si="0"/>
        <v>1508</v>
      </c>
      <c r="J13" s="83"/>
    </row>
    <row r="14" spans="1:13" ht="15.75" thickBot="1" x14ac:dyDescent="0.3">
      <c r="A14" s="90"/>
      <c r="B14" s="93"/>
      <c r="C14" s="65" t="s">
        <v>8</v>
      </c>
      <c r="D14" s="59"/>
      <c r="E14" s="55">
        <f>SUM(E10:E13)</f>
        <v>139</v>
      </c>
      <c r="F14" s="55">
        <f t="shared" ref="F14" si="1">SUM(F10:F13)</f>
        <v>241</v>
      </c>
      <c r="G14" s="55"/>
      <c r="H14" s="55"/>
      <c r="I14" s="56">
        <f>SUM(I10:I13)</f>
        <v>3133</v>
      </c>
      <c r="J14" s="83"/>
    </row>
    <row r="15" spans="1:13" x14ac:dyDescent="0.25">
      <c r="A15" s="90"/>
      <c r="B15" s="92" t="s">
        <v>22</v>
      </c>
      <c r="C15" s="12" t="s">
        <v>19</v>
      </c>
      <c r="D15" s="13" t="s">
        <v>10</v>
      </c>
      <c r="E15" s="29">
        <v>2</v>
      </c>
      <c r="F15" s="29">
        <v>3</v>
      </c>
      <c r="G15" s="29"/>
      <c r="H15" s="16">
        <v>13</v>
      </c>
      <c r="I15" s="16">
        <f t="shared" ref="I15:I17" si="2">F15*H15</f>
        <v>39</v>
      </c>
      <c r="J15" s="83"/>
    </row>
    <row r="16" spans="1:13" x14ac:dyDescent="0.25">
      <c r="A16" s="90"/>
      <c r="B16" s="92"/>
      <c r="C16" s="12" t="s">
        <v>19</v>
      </c>
      <c r="D16" s="13" t="s">
        <v>11</v>
      </c>
      <c r="E16" s="29">
        <v>1</v>
      </c>
      <c r="F16" s="29">
        <v>2</v>
      </c>
      <c r="G16" s="29"/>
      <c r="H16" s="16">
        <v>13</v>
      </c>
      <c r="I16" s="16">
        <f t="shared" si="2"/>
        <v>26</v>
      </c>
      <c r="J16" s="83"/>
      <c r="M16" s="30"/>
    </row>
    <row r="17" spans="1:11" ht="15.75" thickBot="1" x14ac:dyDescent="0.3">
      <c r="A17" s="90"/>
      <c r="B17" s="92"/>
      <c r="C17" s="12" t="s">
        <v>19</v>
      </c>
      <c r="D17" s="14" t="s">
        <v>7</v>
      </c>
      <c r="E17" s="29">
        <v>5</v>
      </c>
      <c r="F17" s="29">
        <v>9</v>
      </c>
      <c r="G17" s="29"/>
      <c r="H17" s="20">
        <v>13</v>
      </c>
      <c r="I17" s="18">
        <f t="shared" si="2"/>
        <v>117</v>
      </c>
      <c r="J17" s="83"/>
    </row>
    <row r="18" spans="1:11" ht="15.75" thickBot="1" x14ac:dyDescent="0.3">
      <c r="A18" s="90"/>
      <c r="B18" s="93"/>
      <c r="C18" s="96" t="s">
        <v>8</v>
      </c>
      <c r="D18" s="97"/>
      <c r="E18" s="55">
        <f>SUM(E15:E17)</f>
        <v>8</v>
      </c>
      <c r="F18" s="55">
        <f>SUM(F15:F17)</f>
        <v>14</v>
      </c>
      <c r="G18" s="55"/>
      <c r="H18" s="55"/>
      <c r="I18" s="56">
        <f>SUM(I15:I17)</f>
        <v>182</v>
      </c>
      <c r="J18" s="83"/>
    </row>
    <row r="19" spans="1:11" x14ac:dyDescent="0.25">
      <c r="A19" s="90"/>
      <c r="B19" s="94" t="s">
        <v>23</v>
      </c>
      <c r="C19" s="27" t="s">
        <v>19</v>
      </c>
      <c r="D19" s="24" t="s">
        <v>9</v>
      </c>
      <c r="E19" s="19">
        <v>1</v>
      </c>
      <c r="F19" s="28">
        <v>2</v>
      </c>
      <c r="G19" s="18"/>
      <c r="H19" s="11">
        <v>13</v>
      </c>
      <c r="I19" s="34">
        <f>F19*H19</f>
        <v>26</v>
      </c>
      <c r="J19" s="83"/>
    </row>
    <row r="20" spans="1:11" x14ac:dyDescent="0.25">
      <c r="A20" s="90"/>
      <c r="B20" s="92"/>
      <c r="C20" s="27" t="s">
        <v>19</v>
      </c>
      <c r="D20" s="13" t="s">
        <v>10</v>
      </c>
      <c r="E20" s="14">
        <v>8</v>
      </c>
      <c r="F20" s="15">
        <v>13</v>
      </c>
      <c r="G20" s="16"/>
      <c r="H20" s="16">
        <v>13</v>
      </c>
      <c r="I20" s="16">
        <f t="shared" ref="I20:I28" si="3">F20*H20</f>
        <v>169</v>
      </c>
      <c r="J20" s="83"/>
    </row>
    <row r="21" spans="1:11" x14ac:dyDescent="0.25">
      <c r="A21" s="90"/>
      <c r="B21" s="92"/>
      <c r="C21" s="27" t="s">
        <v>19</v>
      </c>
      <c r="D21" s="13" t="s">
        <v>11</v>
      </c>
      <c r="E21" s="14">
        <v>2</v>
      </c>
      <c r="F21" s="17">
        <v>3</v>
      </c>
      <c r="G21" s="16"/>
      <c r="H21" s="16">
        <v>13</v>
      </c>
      <c r="I21" s="16">
        <f t="shared" si="3"/>
        <v>39</v>
      </c>
      <c r="J21" s="83"/>
    </row>
    <row r="22" spans="1:11" x14ac:dyDescent="0.25">
      <c r="A22" s="90"/>
      <c r="B22" s="92"/>
      <c r="C22" s="27" t="s">
        <v>19</v>
      </c>
      <c r="D22" s="14" t="s">
        <v>7</v>
      </c>
      <c r="E22" s="14">
        <v>12</v>
      </c>
      <c r="F22" s="17">
        <v>22</v>
      </c>
      <c r="G22" s="16"/>
      <c r="H22" s="20">
        <v>13</v>
      </c>
      <c r="I22" s="18">
        <f t="shared" si="3"/>
        <v>286</v>
      </c>
      <c r="J22" s="83"/>
    </row>
    <row r="23" spans="1:11" x14ac:dyDescent="0.25">
      <c r="A23" s="90"/>
      <c r="B23" s="92"/>
      <c r="C23" s="27" t="s">
        <v>12</v>
      </c>
      <c r="D23" s="13" t="s">
        <v>10</v>
      </c>
      <c r="E23" s="19">
        <v>4</v>
      </c>
      <c r="F23" s="28">
        <v>7</v>
      </c>
      <c r="G23" s="18"/>
      <c r="H23" s="16">
        <v>13</v>
      </c>
      <c r="I23" s="16">
        <f t="shared" si="3"/>
        <v>91</v>
      </c>
      <c r="J23" s="83"/>
    </row>
    <row r="24" spans="1:11" x14ac:dyDescent="0.25">
      <c r="A24" s="90"/>
      <c r="B24" s="92"/>
      <c r="C24" s="27" t="s">
        <v>12</v>
      </c>
      <c r="D24" s="13" t="s">
        <v>11</v>
      </c>
      <c r="E24" s="14">
        <v>2</v>
      </c>
      <c r="F24" s="15">
        <v>3</v>
      </c>
      <c r="G24" s="16"/>
      <c r="H24" s="16">
        <v>13</v>
      </c>
      <c r="I24" s="16">
        <f t="shared" si="3"/>
        <v>39</v>
      </c>
      <c r="J24" s="83"/>
    </row>
    <row r="25" spans="1:11" x14ac:dyDescent="0.25">
      <c r="A25" s="90"/>
      <c r="B25" s="92"/>
      <c r="C25" s="27" t="s">
        <v>12</v>
      </c>
      <c r="D25" s="14" t="s">
        <v>7</v>
      </c>
      <c r="E25" s="14">
        <v>6</v>
      </c>
      <c r="F25" s="17">
        <v>11</v>
      </c>
      <c r="G25" s="16"/>
      <c r="H25" s="20">
        <v>13</v>
      </c>
      <c r="I25" s="18">
        <f t="shared" si="3"/>
        <v>143</v>
      </c>
      <c r="J25" s="83"/>
    </row>
    <row r="26" spans="1:11" x14ac:dyDescent="0.25">
      <c r="A26" s="90"/>
      <c r="B26" s="92"/>
      <c r="C26" s="27" t="s">
        <v>13</v>
      </c>
      <c r="D26" s="13" t="s">
        <v>10</v>
      </c>
      <c r="E26" s="14">
        <v>2</v>
      </c>
      <c r="F26" s="17">
        <v>3</v>
      </c>
      <c r="G26" s="16"/>
      <c r="H26" s="16">
        <v>13</v>
      </c>
      <c r="I26" s="16">
        <f t="shared" si="3"/>
        <v>39</v>
      </c>
      <c r="J26" s="83"/>
      <c r="K26" s="69"/>
    </row>
    <row r="27" spans="1:11" x14ac:dyDescent="0.25">
      <c r="A27" s="90"/>
      <c r="B27" s="92"/>
      <c r="C27" s="27" t="s">
        <v>13</v>
      </c>
      <c r="D27" s="13" t="s">
        <v>11</v>
      </c>
      <c r="E27" s="14">
        <v>1</v>
      </c>
      <c r="F27" s="17">
        <v>2</v>
      </c>
      <c r="G27" s="16"/>
      <c r="H27" s="16">
        <v>13</v>
      </c>
      <c r="I27" s="16">
        <f t="shared" si="3"/>
        <v>26</v>
      </c>
      <c r="J27" s="83"/>
      <c r="K27" s="69"/>
    </row>
    <row r="28" spans="1:11" ht="15.75" thickBot="1" x14ac:dyDescent="0.3">
      <c r="A28" s="90"/>
      <c r="B28" s="92"/>
      <c r="C28" s="31" t="s">
        <v>13</v>
      </c>
      <c r="D28" s="25" t="s">
        <v>7</v>
      </c>
      <c r="E28" s="25">
        <v>10</v>
      </c>
      <c r="F28" s="32">
        <v>18</v>
      </c>
      <c r="G28" s="26"/>
      <c r="H28" s="20">
        <v>13</v>
      </c>
      <c r="I28" s="18">
        <f t="shared" si="3"/>
        <v>234</v>
      </c>
      <c r="J28" s="83"/>
      <c r="K28" s="69"/>
    </row>
    <row r="29" spans="1:11" ht="15.75" thickBot="1" x14ac:dyDescent="0.3">
      <c r="A29" s="90"/>
      <c r="B29" s="93"/>
      <c r="C29" s="23" t="s">
        <v>8</v>
      </c>
      <c r="D29" s="54"/>
      <c r="E29" s="55">
        <f>SUM(E19:E28)</f>
        <v>48</v>
      </c>
      <c r="F29" s="72">
        <f>SUM(F19:F28)</f>
        <v>84</v>
      </c>
      <c r="G29" s="55">
        <f t="shared" ref="G29" si="4">SUM(G19:G28)</f>
        <v>0</v>
      </c>
      <c r="H29" s="55"/>
      <c r="I29" s="56">
        <f>SUM(I19:I28)</f>
        <v>1092</v>
      </c>
      <c r="J29" s="83"/>
      <c r="K29" s="69"/>
    </row>
    <row r="30" spans="1:11" x14ac:dyDescent="0.25">
      <c r="A30" s="90"/>
      <c r="B30" s="92" t="s">
        <v>24</v>
      </c>
      <c r="C30" s="27" t="s">
        <v>19</v>
      </c>
      <c r="D30" s="13" t="s">
        <v>10</v>
      </c>
      <c r="E30" s="14">
        <v>5</v>
      </c>
      <c r="F30" s="15">
        <v>8</v>
      </c>
      <c r="G30" s="16"/>
      <c r="H30" s="16">
        <v>13</v>
      </c>
      <c r="I30" s="16">
        <f t="shared" ref="I30:I32" si="5">F30*H30</f>
        <v>104</v>
      </c>
      <c r="J30" s="83"/>
      <c r="K30" s="69"/>
    </row>
    <row r="31" spans="1:11" x14ac:dyDescent="0.25">
      <c r="A31" s="90"/>
      <c r="B31" s="92"/>
      <c r="C31" s="27" t="s">
        <v>19</v>
      </c>
      <c r="D31" s="13" t="s">
        <v>11</v>
      </c>
      <c r="E31" s="14">
        <v>1</v>
      </c>
      <c r="F31" s="17">
        <v>2</v>
      </c>
      <c r="G31" s="16"/>
      <c r="H31" s="16">
        <v>13</v>
      </c>
      <c r="I31" s="16">
        <f t="shared" si="5"/>
        <v>26</v>
      </c>
      <c r="J31" s="83"/>
      <c r="K31" s="69"/>
    </row>
    <row r="32" spans="1:11" x14ac:dyDescent="0.25">
      <c r="A32" s="90"/>
      <c r="B32" s="92"/>
      <c r="C32" s="27" t="s">
        <v>19</v>
      </c>
      <c r="D32" s="14" t="s">
        <v>7</v>
      </c>
      <c r="E32" s="14">
        <v>18</v>
      </c>
      <c r="F32" s="17">
        <v>33</v>
      </c>
      <c r="G32" s="16"/>
      <c r="H32" s="20">
        <v>13</v>
      </c>
      <c r="I32" s="18">
        <f t="shared" si="5"/>
        <v>429</v>
      </c>
      <c r="J32" s="83"/>
      <c r="K32" s="69"/>
    </row>
    <row r="33" spans="1:11" ht="15.75" thickBot="1" x14ac:dyDescent="0.3">
      <c r="A33" s="90"/>
      <c r="B33" s="93"/>
      <c r="C33" s="59" t="s">
        <v>8</v>
      </c>
      <c r="D33" s="54"/>
      <c r="E33" s="55">
        <f>SUM(E30:E32)</f>
        <v>24</v>
      </c>
      <c r="F33" s="55">
        <f>SUM(F30:F32)</f>
        <v>43</v>
      </c>
      <c r="G33" s="55"/>
      <c r="H33" s="55"/>
      <c r="I33" s="73">
        <f>SUM(I30:I32)</f>
        <v>559</v>
      </c>
      <c r="J33" s="84"/>
    </row>
    <row r="34" spans="1:11" x14ac:dyDescent="0.25">
      <c r="A34" s="90"/>
      <c r="B34" s="92" t="s">
        <v>26</v>
      </c>
      <c r="C34" s="37" t="s">
        <v>19</v>
      </c>
      <c r="D34" s="38" t="s">
        <v>9</v>
      </c>
      <c r="E34" s="39">
        <v>9</v>
      </c>
      <c r="F34" s="39">
        <v>15</v>
      </c>
      <c r="G34" s="41"/>
      <c r="H34" s="41">
        <v>13</v>
      </c>
      <c r="I34" s="42">
        <f>F34*H34</f>
        <v>195</v>
      </c>
      <c r="J34" s="83"/>
      <c r="K34" s="69"/>
    </row>
    <row r="35" spans="1:11" x14ac:dyDescent="0.25">
      <c r="A35" s="90"/>
      <c r="B35" s="92"/>
      <c r="C35" s="43" t="s">
        <v>19</v>
      </c>
      <c r="D35" s="44" t="s">
        <v>10</v>
      </c>
      <c r="E35" s="45">
        <v>20</v>
      </c>
      <c r="F35" s="45">
        <v>33</v>
      </c>
      <c r="G35" s="47"/>
      <c r="H35" s="47">
        <v>13</v>
      </c>
      <c r="I35" s="47">
        <f t="shared" ref="I35:I37" si="6">F35*H35</f>
        <v>429</v>
      </c>
      <c r="J35" s="83"/>
      <c r="K35" s="69"/>
    </row>
    <row r="36" spans="1:11" x14ac:dyDescent="0.25">
      <c r="A36" s="90"/>
      <c r="B36" s="92"/>
      <c r="C36" s="43" t="s">
        <v>19</v>
      </c>
      <c r="D36" s="44" t="s">
        <v>11</v>
      </c>
      <c r="E36" s="45">
        <v>1</v>
      </c>
      <c r="F36" s="45">
        <v>2</v>
      </c>
      <c r="G36" s="47"/>
      <c r="H36" s="47">
        <v>13</v>
      </c>
      <c r="I36" s="47">
        <f t="shared" si="6"/>
        <v>26</v>
      </c>
      <c r="J36" s="83"/>
      <c r="K36" s="69"/>
    </row>
    <row r="37" spans="1:11" ht="15.75" thickBot="1" x14ac:dyDescent="0.3">
      <c r="A37" s="90"/>
      <c r="B37" s="92"/>
      <c r="C37" s="43" t="s">
        <v>19</v>
      </c>
      <c r="D37" s="51" t="s">
        <v>7</v>
      </c>
      <c r="E37" s="66">
        <v>203</v>
      </c>
      <c r="F37" s="67">
        <v>369</v>
      </c>
      <c r="G37" s="53"/>
      <c r="H37" s="53">
        <v>13</v>
      </c>
      <c r="I37" s="42">
        <f t="shared" si="6"/>
        <v>4797</v>
      </c>
      <c r="J37" s="83"/>
      <c r="K37" s="69"/>
    </row>
    <row r="38" spans="1:11" ht="15.75" thickBot="1" x14ac:dyDescent="0.3">
      <c r="A38" s="90"/>
      <c r="B38" s="93"/>
      <c r="C38" s="65" t="s">
        <v>8</v>
      </c>
      <c r="D38" s="59"/>
      <c r="E38" s="55">
        <f>SUM(E34:E37)</f>
        <v>233</v>
      </c>
      <c r="F38" s="55">
        <f t="shared" ref="F38" si="7">SUM(F34:F37)</f>
        <v>419</v>
      </c>
      <c r="G38" s="55"/>
      <c r="H38" s="55"/>
      <c r="I38" s="56">
        <f>SUM(I34:I37)</f>
        <v>5447</v>
      </c>
      <c r="J38" s="83"/>
    </row>
    <row r="39" spans="1:11" x14ac:dyDescent="0.25">
      <c r="A39" s="90"/>
      <c r="B39" s="94" t="s">
        <v>27</v>
      </c>
      <c r="C39" s="43" t="s">
        <v>19</v>
      </c>
      <c r="D39" s="38" t="s">
        <v>9</v>
      </c>
      <c r="E39" s="39">
        <v>1</v>
      </c>
      <c r="F39" s="39">
        <v>2</v>
      </c>
      <c r="G39" s="41"/>
      <c r="H39" s="49">
        <v>13</v>
      </c>
      <c r="I39" s="41">
        <f>F39*H39</f>
        <v>26</v>
      </c>
      <c r="J39" s="83"/>
      <c r="K39" s="69"/>
    </row>
    <row r="40" spans="1:11" x14ac:dyDescent="0.25">
      <c r="A40" s="90"/>
      <c r="B40" s="92"/>
      <c r="C40" s="43" t="s">
        <v>19</v>
      </c>
      <c r="D40" s="44" t="s">
        <v>10</v>
      </c>
      <c r="E40" s="45">
        <v>14</v>
      </c>
      <c r="F40" s="45">
        <v>23</v>
      </c>
      <c r="G40" s="47"/>
      <c r="H40" s="62">
        <v>13</v>
      </c>
      <c r="I40" s="47">
        <f t="shared" ref="I40:I44" si="8">F40*H40</f>
        <v>299</v>
      </c>
      <c r="J40" s="83"/>
      <c r="K40" s="69"/>
    </row>
    <row r="41" spans="1:11" x14ac:dyDescent="0.25">
      <c r="A41" s="90"/>
      <c r="B41" s="92"/>
      <c r="C41" s="43" t="s">
        <v>19</v>
      </c>
      <c r="D41" s="44" t="s">
        <v>11</v>
      </c>
      <c r="E41" s="45">
        <v>1</v>
      </c>
      <c r="F41" s="45">
        <v>2</v>
      </c>
      <c r="G41" s="47"/>
      <c r="H41" s="62">
        <v>13</v>
      </c>
      <c r="I41" s="47">
        <f t="shared" si="8"/>
        <v>26</v>
      </c>
      <c r="J41" s="83"/>
      <c r="K41" s="69"/>
    </row>
    <row r="42" spans="1:11" x14ac:dyDescent="0.25">
      <c r="A42" s="90"/>
      <c r="B42" s="92"/>
      <c r="C42" s="43" t="s">
        <v>19</v>
      </c>
      <c r="D42" s="45" t="s">
        <v>7</v>
      </c>
      <c r="E42" s="57">
        <v>41</v>
      </c>
      <c r="F42" s="58">
        <v>75</v>
      </c>
      <c r="G42" s="47"/>
      <c r="H42" s="62">
        <v>13</v>
      </c>
      <c r="I42" s="47">
        <f t="shared" si="8"/>
        <v>975</v>
      </c>
      <c r="J42" s="83"/>
      <c r="K42" s="69"/>
    </row>
    <row r="43" spans="1:11" x14ac:dyDescent="0.25">
      <c r="A43" s="90"/>
      <c r="B43" s="92"/>
      <c r="C43" s="60" t="s">
        <v>12</v>
      </c>
      <c r="D43" s="44" t="s">
        <v>10</v>
      </c>
      <c r="E43" s="45">
        <v>1</v>
      </c>
      <c r="F43" s="46">
        <v>2</v>
      </c>
      <c r="G43" s="47"/>
      <c r="H43" s="62">
        <v>13</v>
      </c>
      <c r="I43" s="47">
        <f t="shared" si="8"/>
        <v>26</v>
      </c>
      <c r="J43" s="83"/>
      <c r="K43" s="69"/>
    </row>
    <row r="44" spans="1:11" ht="15.75" thickBot="1" x14ac:dyDescent="0.3">
      <c r="A44" s="90"/>
      <c r="B44" s="92"/>
      <c r="C44" s="60" t="s">
        <v>12</v>
      </c>
      <c r="D44" s="51" t="s">
        <v>7</v>
      </c>
      <c r="E44" s="51">
        <v>4</v>
      </c>
      <c r="F44" s="52">
        <v>7</v>
      </c>
      <c r="G44" s="53"/>
      <c r="H44" s="68">
        <v>13</v>
      </c>
      <c r="I44" s="53">
        <f t="shared" si="8"/>
        <v>91</v>
      </c>
      <c r="J44" s="83"/>
      <c r="K44" s="69"/>
    </row>
    <row r="45" spans="1:11" ht="15.75" thickBot="1" x14ac:dyDescent="0.3">
      <c r="A45" s="90"/>
      <c r="B45" s="92"/>
      <c r="C45" s="71" t="s">
        <v>8</v>
      </c>
      <c r="D45" s="61"/>
      <c r="E45" s="63">
        <f>SUM(E39:E44)</f>
        <v>62</v>
      </c>
      <c r="F45" s="63">
        <f t="shared" ref="F45" si="9">SUM(F39:F44)</f>
        <v>111</v>
      </c>
      <c r="G45" s="63"/>
      <c r="H45" s="64"/>
      <c r="I45" s="64">
        <f>SUM(I39:I44)</f>
        <v>1443</v>
      </c>
      <c r="J45" s="83"/>
    </row>
    <row r="46" spans="1:11" ht="16.5" thickBot="1" x14ac:dyDescent="0.3">
      <c r="A46" s="91"/>
      <c r="B46" s="95" t="s">
        <v>31</v>
      </c>
      <c r="C46" s="78"/>
      <c r="D46" s="78"/>
      <c r="E46" s="76">
        <f>E9+E14+E18+E29+E33+E38+E45</f>
        <v>519</v>
      </c>
      <c r="F46" s="76">
        <f t="shared" ref="F46:I46" si="10">F9+F14+F18+F29+F33+F38+F45</f>
        <v>920</v>
      </c>
      <c r="G46" s="76"/>
      <c r="H46" s="76"/>
      <c r="I46" s="77">
        <f t="shared" si="10"/>
        <v>11960</v>
      </c>
      <c r="J46" s="85"/>
    </row>
    <row r="47" spans="1:11" x14ac:dyDescent="0.25">
      <c r="A47" s="79" t="s">
        <v>29</v>
      </c>
      <c r="B47" s="94" t="s">
        <v>25</v>
      </c>
      <c r="C47" s="37" t="s">
        <v>19</v>
      </c>
      <c r="D47" s="38" t="s">
        <v>9</v>
      </c>
      <c r="E47" s="39">
        <v>12</v>
      </c>
      <c r="F47" s="40">
        <v>20</v>
      </c>
      <c r="G47" s="41"/>
      <c r="H47" s="41">
        <v>13</v>
      </c>
      <c r="I47" s="47">
        <f>F47*H47</f>
        <v>260</v>
      </c>
      <c r="J47" s="86">
        <f>I58*5%</f>
        <v>467.35</v>
      </c>
      <c r="K47" s="69"/>
    </row>
    <row r="48" spans="1:11" x14ac:dyDescent="0.25">
      <c r="A48" s="80"/>
      <c r="B48" s="92"/>
      <c r="C48" s="43" t="s">
        <v>19</v>
      </c>
      <c r="D48" s="44" t="s">
        <v>10</v>
      </c>
      <c r="E48" s="45">
        <v>88</v>
      </c>
      <c r="F48" s="46">
        <v>147</v>
      </c>
      <c r="G48" s="41"/>
      <c r="H48" s="41">
        <v>13</v>
      </c>
      <c r="I48" s="47">
        <f t="shared" ref="I48:I56" si="11">F48*H48</f>
        <v>1911</v>
      </c>
      <c r="J48" s="87"/>
      <c r="K48" s="69"/>
    </row>
    <row r="49" spans="1:11" x14ac:dyDescent="0.25">
      <c r="A49" s="80"/>
      <c r="B49" s="92"/>
      <c r="C49" s="43" t="s">
        <v>19</v>
      </c>
      <c r="D49" s="44" t="s">
        <v>11</v>
      </c>
      <c r="E49" s="45">
        <v>40</v>
      </c>
      <c r="F49" s="48">
        <v>67</v>
      </c>
      <c r="G49" s="41"/>
      <c r="H49" s="41">
        <v>13</v>
      </c>
      <c r="I49" s="47">
        <f t="shared" si="11"/>
        <v>871</v>
      </c>
      <c r="J49" s="87"/>
      <c r="K49" s="69"/>
    </row>
    <row r="50" spans="1:11" x14ac:dyDescent="0.25">
      <c r="A50" s="80"/>
      <c r="B50" s="92"/>
      <c r="C50" s="43" t="s">
        <v>19</v>
      </c>
      <c r="D50" s="45" t="s">
        <v>7</v>
      </c>
      <c r="E50" s="45">
        <v>188</v>
      </c>
      <c r="F50" s="48">
        <v>342</v>
      </c>
      <c r="G50" s="41"/>
      <c r="H50" s="41">
        <v>13</v>
      </c>
      <c r="I50" s="47">
        <f t="shared" si="11"/>
        <v>4446</v>
      </c>
      <c r="J50" s="87"/>
      <c r="K50" s="69"/>
    </row>
    <row r="51" spans="1:11" x14ac:dyDescent="0.25">
      <c r="A51" s="80"/>
      <c r="B51" s="92"/>
      <c r="C51" s="43" t="s">
        <v>12</v>
      </c>
      <c r="D51" s="44" t="s">
        <v>9</v>
      </c>
      <c r="E51" s="45">
        <v>1</v>
      </c>
      <c r="F51" s="46">
        <v>2</v>
      </c>
      <c r="G51" s="41"/>
      <c r="H51" s="41">
        <v>13</v>
      </c>
      <c r="I51" s="47">
        <f t="shared" si="11"/>
        <v>26</v>
      </c>
      <c r="J51" s="87"/>
      <c r="K51" s="69"/>
    </row>
    <row r="52" spans="1:11" x14ac:dyDescent="0.25">
      <c r="A52" s="80"/>
      <c r="B52" s="92"/>
      <c r="C52" s="43" t="s">
        <v>12</v>
      </c>
      <c r="D52" s="44" t="s">
        <v>10</v>
      </c>
      <c r="E52" s="45">
        <v>14</v>
      </c>
      <c r="F52" s="48">
        <v>23</v>
      </c>
      <c r="G52" s="41"/>
      <c r="H52" s="41">
        <v>13</v>
      </c>
      <c r="I52" s="47">
        <f t="shared" si="11"/>
        <v>299</v>
      </c>
      <c r="J52" s="87"/>
      <c r="K52" s="69"/>
    </row>
    <row r="53" spans="1:11" x14ac:dyDescent="0.25">
      <c r="A53" s="80"/>
      <c r="B53" s="92"/>
      <c r="C53" s="43" t="s">
        <v>12</v>
      </c>
      <c r="D53" s="44" t="s">
        <v>11</v>
      </c>
      <c r="E53" s="45">
        <v>3</v>
      </c>
      <c r="F53" s="48">
        <v>5</v>
      </c>
      <c r="G53" s="41"/>
      <c r="H53" s="41">
        <v>13</v>
      </c>
      <c r="I53" s="47">
        <f t="shared" si="11"/>
        <v>65</v>
      </c>
      <c r="J53" s="87"/>
      <c r="K53" s="69"/>
    </row>
    <row r="54" spans="1:11" x14ac:dyDescent="0.25">
      <c r="A54" s="80"/>
      <c r="B54" s="92"/>
      <c r="C54" s="43" t="s">
        <v>12</v>
      </c>
      <c r="D54" s="45" t="s">
        <v>7</v>
      </c>
      <c r="E54" s="45">
        <v>35</v>
      </c>
      <c r="F54" s="48">
        <v>64</v>
      </c>
      <c r="G54" s="41"/>
      <c r="H54" s="41">
        <v>13</v>
      </c>
      <c r="I54" s="47">
        <f t="shared" si="11"/>
        <v>832</v>
      </c>
      <c r="J54" s="87"/>
      <c r="K54" s="69"/>
    </row>
    <row r="55" spans="1:11" x14ac:dyDescent="0.25">
      <c r="A55" s="80"/>
      <c r="B55" s="92"/>
      <c r="C55" s="43" t="s">
        <v>6</v>
      </c>
      <c r="D55" s="44" t="s">
        <v>10</v>
      </c>
      <c r="E55" s="45">
        <v>4</v>
      </c>
      <c r="F55" s="48">
        <v>7</v>
      </c>
      <c r="G55" s="41"/>
      <c r="H55" s="41">
        <v>13</v>
      </c>
      <c r="I55" s="47">
        <f t="shared" si="11"/>
        <v>91</v>
      </c>
      <c r="J55" s="87"/>
      <c r="K55" s="69"/>
    </row>
    <row r="56" spans="1:11" ht="15.75" thickBot="1" x14ac:dyDescent="0.3">
      <c r="A56" s="80"/>
      <c r="B56" s="92"/>
      <c r="C56" s="50" t="s">
        <v>6</v>
      </c>
      <c r="D56" s="51" t="s">
        <v>7</v>
      </c>
      <c r="E56" s="51">
        <v>23</v>
      </c>
      <c r="F56" s="52">
        <v>42</v>
      </c>
      <c r="G56" s="42"/>
      <c r="H56" s="42">
        <v>13</v>
      </c>
      <c r="I56" s="53">
        <f t="shared" si="11"/>
        <v>546</v>
      </c>
      <c r="J56" s="87"/>
      <c r="K56" s="69"/>
    </row>
    <row r="57" spans="1:11" ht="15.75" thickBot="1" x14ac:dyDescent="0.3">
      <c r="A57" s="80"/>
      <c r="B57" s="93"/>
      <c r="C57" s="59" t="s">
        <v>8</v>
      </c>
      <c r="D57" s="54"/>
      <c r="E57" s="55">
        <f>SUM(E47:E56)</f>
        <v>408</v>
      </c>
      <c r="F57" s="55">
        <f>SUM(F47:F56)</f>
        <v>719</v>
      </c>
      <c r="G57" s="55"/>
      <c r="H57" s="55"/>
      <c r="I57" s="56">
        <f>SUM(I47:I56)</f>
        <v>9347</v>
      </c>
      <c r="J57" s="87"/>
    </row>
    <row r="58" spans="1:11" ht="15.75" thickBot="1" x14ac:dyDescent="0.3">
      <c r="A58" s="81"/>
      <c r="B58" s="78" t="s">
        <v>30</v>
      </c>
      <c r="C58" s="78"/>
      <c r="D58" s="78"/>
      <c r="E58" s="74">
        <f>E57</f>
        <v>408</v>
      </c>
      <c r="F58" s="74">
        <f t="shared" ref="F58:I58" si="12">F57</f>
        <v>719</v>
      </c>
      <c r="G58" s="74"/>
      <c r="H58" s="74"/>
      <c r="I58" s="75">
        <f t="shared" si="12"/>
        <v>9347</v>
      </c>
      <c r="J58" s="88"/>
    </row>
    <row r="60" spans="1:11" ht="15.75" x14ac:dyDescent="0.25">
      <c r="E60" s="36"/>
      <c r="F60" s="36"/>
      <c r="G60" s="36"/>
      <c r="H60" s="36"/>
      <c r="I60" s="36"/>
      <c r="J60" s="36"/>
    </row>
  </sheetData>
  <mergeCells count="27">
    <mergeCell ref="I3:I5"/>
    <mergeCell ref="J3:J5"/>
    <mergeCell ref="A1:J1"/>
    <mergeCell ref="A2:J2"/>
    <mergeCell ref="B47:B57"/>
    <mergeCell ref="B3:B5"/>
    <mergeCell ref="A3:A5"/>
    <mergeCell ref="H3:H5"/>
    <mergeCell ref="G3:G5"/>
    <mergeCell ref="F3:F5"/>
    <mergeCell ref="E3:E5"/>
    <mergeCell ref="D3:D5"/>
    <mergeCell ref="C3:C5"/>
    <mergeCell ref="B58:D58"/>
    <mergeCell ref="A47:A58"/>
    <mergeCell ref="J7:J46"/>
    <mergeCell ref="J47:J58"/>
    <mergeCell ref="A7:A46"/>
    <mergeCell ref="B34:B38"/>
    <mergeCell ref="B39:B45"/>
    <mergeCell ref="B46:D46"/>
    <mergeCell ref="B7:B9"/>
    <mergeCell ref="B10:B14"/>
    <mergeCell ref="B15:B18"/>
    <mergeCell ref="C18:D18"/>
    <mergeCell ref="B19:B29"/>
    <mergeCell ref="B30:B33"/>
  </mergeCells>
  <pageMargins left="0.27" right="0.17" top="0.2" bottom="0.2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ОБЕКТИ №21-11 и №21-12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2021-06-21T06:55:06Z</cp:lastPrinted>
  <dcterms:created xsi:type="dcterms:W3CDTF">2020-12-02T12:26:19Z</dcterms:created>
  <dcterms:modified xsi:type="dcterms:W3CDTF">2021-06-21T06:55:27Z</dcterms:modified>
</cp:coreProperties>
</file>