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Определяне цената (4)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<sst xmlns="http://schemas.openxmlformats.org/spreadsheetml/2006/main" count="66" uniqueCount="27">
  <si>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Дървесен вид</t>
  </si>
  <si>
    <t>Позиция</t>
  </si>
  <si>
    <t>Сортимент</t>
  </si>
  <si>
    <t>Отдел и подотдел</t>
  </si>
  <si>
    <t>Прогнозно количество дървесина пл.куб.м.</t>
  </si>
  <si>
    <t>Прогнозно количество дървесина пр.куб.м.</t>
  </si>
  <si>
    <t>П Р И Л О Ж Е Н И Е  1</t>
  </si>
  <si>
    <t>Гаранция за участие, лв. /5% от общата ст-т/</t>
  </si>
  <si>
    <t>Стъпка на наддаване в лв.</t>
  </si>
  <si>
    <t xml:space="preserve">Единична начална цена, лв./м3 </t>
  </si>
  <si>
    <t>Обща начална тръжна цена в лв. без ДДС</t>
  </si>
  <si>
    <t>за продажба на прогнозно количество дървесина  ТП  ДГС Добрич</t>
  </si>
  <si>
    <t>№1-2021</t>
  </si>
  <si>
    <t>188-д</t>
  </si>
  <si>
    <t>ак</t>
  </si>
  <si>
    <t>Трупи за бичене от 18 до 29см</t>
  </si>
  <si>
    <t>Средна технолог. д-на</t>
  </si>
  <si>
    <t>Дребна технол. д-на</t>
  </si>
  <si>
    <t>Дърва за огрев</t>
  </si>
  <si>
    <t>Всичко за подотдела</t>
  </si>
  <si>
    <t>231-в</t>
  </si>
  <si>
    <t>ВСИЧКО ЗА ОБЕКТ № №1-2021</t>
  </si>
  <si>
    <t>№2-2021</t>
  </si>
  <si>
    <t>1-о</t>
  </si>
  <si>
    <t>2-о</t>
  </si>
  <si>
    <t>71-т</t>
  </si>
  <si>
    <t>ВСИЧКО ЗА ОБЕКТ № №2-2021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</si>
</sst>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2" fontId="41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2" fontId="41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0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19" xfId="0" applyNumberFormat="1" applyFont="1" applyFill="1" applyBorder="1" applyAlignment="1" applyProtection="1">
      <alignment horizontal="center" vertical="center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19" xfId="0" applyNumberFormat="1" applyFont="1" applyFill="1" applyBorder="1" applyAlignment="1" applyProtection="1">
      <alignment horizontal="center" vertical="top" wrapText="1"/>
      <protection/>
    </xf>
    <xf numFmtId="0" fontId="4" fillId="32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1" fontId="6" fillId="0" borderId="19" xfId="0" applyNumberFormat="1" applyFont="1" applyFill="1" applyBorder="1" applyAlignment="1" applyProtection="1">
      <alignment horizontal="center" vertical="top"/>
      <protection/>
    </xf>
    <xf numFmtId="2" fontId="4" fillId="32" borderId="19" xfId="0" applyNumberFormat="1" applyFont="1" applyFill="1" applyBorder="1" applyAlignment="1" applyProtection="1">
      <alignment horizontal="right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33" borderId="19" xfId="0" applyNumberFormat="1" applyFont="1" applyFill="1" applyBorder="1" applyAlignment="1" applyProtection="1">
      <alignment horizontal="center" vertical="center"/>
      <protection/>
    </xf>
    <xf numFmtId="2" fontId="6" fillId="33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2" fontId="4" fillId="34" borderId="19" xfId="0" applyNumberFormat="1" applyFont="1" applyFill="1" applyBorder="1" applyAlignment="1" applyProtection="1">
      <alignment horizontal="right" vertical="top"/>
      <protection/>
    </xf>
    <xf numFmtId="2" fontId="4" fillId="0" borderId="20" xfId="0" applyNumberFormat="1" applyFont="1" applyFill="1" applyBorder="1" applyAlignment="1">
      <alignment horizontal="center" vertical="center"/>
    </xf>
    <xf numFmtId="2" fontId="4" fillId="32" borderId="20" xfId="0" applyNumberFormat="1" applyFont="1" applyFill="1" applyBorder="1" applyAlignment="1" applyProtection="1">
      <alignment horizontal="right" vertical="center"/>
      <protection/>
    </xf>
    <xf numFmtId="2" fontId="4" fillId="32" borderId="21" xfId="0" applyNumberFormat="1" applyFont="1" applyFill="1" applyBorder="1" applyAlignment="1" applyProtection="1">
      <alignment horizontal="right" vertical="center"/>
      <protection/>
    </xf>
    <xf numFmtId="2" fontId="6" fillId="32" borderId="2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2" fontId="4" fillId="32" borderId="23" xfId="0" applyNumberFormat="1" applyFont="1" applyFill="1" applyBorder="1" applyAlignment="1" applyProtection="1">
      <alignment horizontal="right" vertical="center"/>
      <protection/>
    </xf>
    <xf numFmtId="2" fontId="4" fillId="32" borderId="24" xfId="0" applyNumberFormat="1" applyFont="1" applyFill="1" applyBorder="1" applyAlignment="1" applyProtection="1">
      <alignment horizontal="right" vertical="center"/>
      <protection/>
    </xf>
    <xf numFmtId="2" fontId="6" fillId="32" borderId="19" xfId="0" applyNumberFormat="1" applyFont="1" applyFill="1" applyBorder="1" applyAlignment="1" applyProtection="1">
      <alignment horizontal="right" vertical="center"/>
      <protection/>
    </xf>
    <xf numFmtId="1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6" fillId="32" borderId="27" xfId="0" applyNumberFormat="1" applyFont="1" applyFill="1" applyBorder="1" applyAlignment="1" applyProtection="1">
      <alignment horizontal="center" vertical="center"/>
      <protection/>
    </xf>
    <xf numFmtId="2" fontId="6" fillId="32" borderId="28" xfId="0" applyNumberFormat="1" applyFont="1" applyFill="1" applyBorder="1" applyAlignment="1" applyProtection="1">
      <alignment horizontal="center" vertical="center"/>
      <protection/>
    </xf>
    <xf numFmtId="2" fontId="6" fillId="32" borderId="29" xfId="0" applyNumberFormat="1" applyFont="1" applyFill="1" applyBorder="1" applyAlignment="1" applyProtection="1">
      <alignment horizontal="center" vertical="center"/>
      <protection/>
    </xf>
    <xf numFmtId="2" fontId="6" fillId="0" borderId="27" xfId="0" applyNumberFormat="1" applyFont="1" applyFill="1" applyBorder="1" applyAlignment="1" applyProtection="1">
      <alignment horizontal="center" vertical="center"/>
      <protection/>
    </xf>
    <xf numFmtId="2" fontId="6" fillId="0" borderId="28" xfId="0" applyNumberFormat="1" applyFont="1" applyFill="1" applyBorder="1" applyAlignment="1" applyProtection="1">
      <alignment horizontal="center" vertical="center"/>
      <protection/>
    </xf>
    <xf numFmtId="2" fontId="6" fillId="0" borderId="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">
      <selection activeCell="J17" sqref="J17:J32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6.7109375" style="35" customWidth="1"/>
    <col min="4" max="4" width="25.28125" style="35" customWidth="1"/>
    <col min="5" max="5" width="9.8515625" style="35" customWidth="1"/>
    <col min="6" max="6" width="10.28125" style="35" customWidth="1"/>
    <col min="7" max="7" width="11.140625" style="35" customWidth="1"/>
    <col min="8" max="8" width="12.8515625" style="35" customWidth="1"/>
    <col min="9" max="9" width="8.421875" style="35" customWidth="1"/>
    <col min="10" max="10" width="8.7109375" style="35" customWidth="1"/>
    <col min="11" max="16384" width="9.140625" style="27" customWidth="1"/>
  </cols>
  <sheetData>
    <row r="1" spans="1:10" ht="12.7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21"/>
    </row>
    <row r="2" spans="1:10" ht="15.7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21"/>
    </row>
    <row r="3" spans="1:10" ht="15.75" customHeight="1" thickBot="1">
      <c r="A3" s="22"/>
      <c r="B3" s="22"/>
      <c r="C3" s="22"/>
      <c r="D3" s="22"/>
      <c r="E3" s="22"/>
      <c r="F3" s="22"/>
      <c r="G3" s="22"/>
      <c r="H3" s="22"/>
      <c r="I3" s="21"/>
      <c r="J3" s="21"/>
    </row>
    <row r="4" spans="1:10" s="35" customFormat="1" ht="81" customHeight="1" thickBot="1">
      <c r="A4" s="23" t="s">
        <v>1</v>
      </c>
      <c r="B4" s="20" t="s">
        <v>3</v>
      </c>
      <c r="C4" s="20" t="s">
        <v>0</v>
      </c>
      <c r="D4" s="23" t="s">
        <v>2</v>
      </c>
      <c r="E4" s="20" t="s">
        <v>4</v>
      </c>
      <c r="F4" s="20" t="s">
        <v>5</v>
      </c>
      <c r="G4" s="20" t="s">
        <v>9</v>
      </c>
      <c r="H4" s="24" t="s">
        <v>10</v>
      </c>
      <c r="I4" s="25" t="s">
        <v>7</v>
      </c>
      <c r="J4" s="25" t="s">
        <v>8</v>
      </c>
    </row>
    <row r="5" spans="1:10" s="35" customFormat="1" ht="13.5" customHeight="1" thickBot="1">
      <c r="A5" s="23">
        <v>1</v>
      </c>
      <c r="B5" s="20">
        <v>2</v>
      </c>
      <c r="C5" s="20">
        <v>3</v>
      </c>
      <c r="D5" s="23">
        <v>4</v>
      </c>
      <c r="E5" s="23">
        <v>5</v>
      </c>
      <c r="F5" s="20">
        <v>6</v>
      </c>
      <c r="G5" s="20">
        <v>7</v>
      </c>
      <c r="H5" s="20">
        <v>8</v>
      </c>
      <c r="I5" s="25">
        <v>9</v>
      </c>
      <c r="J5" s="26">
        <v>10</v>
      </c>
    </row>
    <row r="6" spans="1:10" s="36" customFormat="1" ht="15" customHeight="1">
      <c r="A6" s="59" t="s">
        <v>12</v>
      </c>
      <c r="B6" s="53" t="s">
        <v>13</v>
      </c>
      <c r="C6" s="1" t="s">
        <v>14</v>
      </c>
      <c r="D6" s="2" t="s">
        <v>15</v>
      </c>
      <c r="E6" s="3">
        <v>12</v>
      </c>
      <c r="F6" s="4"/>
      <c r="G6" s="5">
        <v>84</v>
      </c>
      <c r="H6" s="40">
        <f>E6*G6</f>
        <v>1008</v>
      </c>
      <c r="I6" s="62">
        <f>H16*5%</f>
        <v>4195.2</v>
      </c>
      <c r="J6" s="62">
        <f>H16*3%</f>
        <v>2517.12</v>
      </c>
    </row>
    <row r="7" spans="1:10" s="36" customFormat="1" ht="15" customHeight="1">
      <c r="A7" s="60"/>
      <c r="B7" s="54"/>
      <c r="C7" s="6" t="s">
        <v>14</v>
      </c>
      <c r="D7" s="7" t="s">
        <v>16</v>
      </c>
      <c r="E7" s="8">
        <v>81</v>
      </c>
      <c r="F7" s="9">
        <v>135</v>
      </c>
      <c r="G7" s="10">
        <v>30</v>
      </c>
      <c r="H7" s="41">
        <f>F7*G7</f>
        <v>4050</v>
      </c>
      <c r="I7" s="63"/>
      <c r="J7" s="63"/>
    </row>
    <row r="8" spans="1:10" s="36" customFormat="1" ht="15" customHeight="1">
      <c r="A8" s="60"/>
      <c r="B8" s="54"/>
      <c r="C8" s="6" t="s">
        <v>14</v>
      </c>
      <c r="D8" s="7" t="s">
        <v>17</v>
      </c>
      <c r="E8" s="8">
        <v>31</v>
      </c>
      <c r="F8" s="9">
        <v>52</v>
      </c>
      <c r="G8" s="10">
        <v>30</v>
      </c>
      <c r="H8" s="41">
        <f>F8*G8</f>
        <v>1560</v>
      </c>
      <c r="I8" s="63"/>
      <c r="J8" s="63"/>
    </row>
    <row r="9" spans="1:10" s="36" customFormat="1" ht="15" customHeight="1" thickBot="1">
      <c r="A9" s="60"/>
      <c r="B9" s="54"/>
      <c r="C9" s="11" t="s">
        <v>14</v>
      </c>
      <c r="D9" s="12" t="s">
        <v>18</v>
      </c>
      <c r="E9" s="13">
        <v>397</v>
      </c>
      <c r="F9" s="14">
        <v>722</v>
      </c>
      <c r="G9" s="15">
        <v>30</v>
      </c>
      <c r="H9" s="41">
        <f>F9*G9</f>
        <v>21660</v>
      </c>
      <c r="I9" s="63"/>
      <c r="J9" s="63"/>
    </row>
    <row r="10" spans="1:10" s="36" customFormat="1" ht="15" customHeight="1" thickBot="1">
      <c r="A10" s="60"/>
      <c r="B10" s="52"/>
      <c r="C10" s="48" t="s">
        <v>19</v>
      </c>
      <c r="D10" s="49"/>
      <c r="E10" s="28">
        <f>SUM(E6:E9)</f>
        <v>521</v>
      </c>
      <c r="F10" s="29">
        <f>SUM(F6:F9)</f>
        <v>909</v>
      </c>
      <c r="G10" s="30"/>
      <c r="H10" s="42">
        <f>SUM(H6:H9)</f>
        <v>28278</v>
      </c>
      <c r="I10" s="63"/>
      <c r="J10" s="63"/>
    </row>
    <row r="11" spans="1:10" s="36" customFormat="1" ht="15" customHeight="1">
      <c r="A11" s="60"/>
      <c r="B11" s="50" t="s">
        <v>20</v>
      </c>
      <c r="C11" s="16" t="s">
        <v>14</v>
      </c>
      <c r="D11" s="2" t="s">
        <v>15</v>
      </c>
      <c r="E11" s="17">
        <v>24</v>
      </c>
      <c r="F11" s="18"/>
      <c r="G11" s="5">
        <v>84</v>
      </c>
      <c r="H11" s="40">
        <f>E11*G11</f>
        <v>2016</v>
      </c>
      <c r="I11" s="63"/>
      <c r="J11" s="63"/>
    </row>
    <row r="12" spans="1:10" s="36" customFormat="1" ht="15" customHeight="1">
      <c r="A12" s="60"/>
      <c r="B12" s="51"/>
      <c r="C12" s="16" t="s">
        <v>14</v>
      </c>
      <c r="D12" s="7" t="s">
        <v>16</v>
      </c>
      <c r="E12" s="8">
        <v>159</v>
      </c>
      <c r="F12" s="9">
        <v>265</v>
      </c>
      <c r="G12" s="10">
        <v>30</v>
      </c>
      <c r="H12" s="41">
        <f>F12*G12</f>
        <v>7950</v>
      </c>
      <c r="I12" s="63"/>
      <c r="J12" s="63"/>
    </row>
    <row r="13" spans="1:10" s="36" customFormat="1" ht="15" customHeight="1">
      <c r="A13" s="60"/>
      <c r="B13" s="51"/>
      <c r="C13" s="16" t="s">
        <v>14</v>
      </c>
      <c r="D13" s="7" t="s">
        <v>17</v>
      </c>
      <c r="E13" s="8">
        <v>61</v>
      </c>
      <c r="F13" s="9">
        <v>102</v>
      </c>
      <c r="G13" s="10">
        <v>30</v>
      </c>
      <c r="H13" s="41">
        <f>F13*G13</f>
        <v>3060</v>
      </c>
      <c r="I13" s="63"/>
      <c r="J13" s="63"/>
    </row>
    <row r="14" spans="1:10" s="36" customFormat="1" ht="15" customHeight="1" thickBot="1">
      <c r="A14" s="60"/>
      <c r="B14" s="51"/>
      <c r="C14" s="16" t="s">
        <v>14</v>
      </c>
      <c r="D14" s="19" t="s">
        <v>18</v>
      </c>
      <c r="E14" s="8">
        <v>781</v>
      </c>
      <c r="F14" s="9">
        <v>1420</v>
      </c>
      <c r="G14" s="15">
        <v>30</v>
      </c>
      <c r="H14" s="41">
        <f>F14*G14</f>
        <v>42600</v>
      </c>
      <c r="I14" s="63"/>
      <c r="J14" s="63"/>
    </row>
    <row r="15" spans="1:10" ht="15" customHeight="1" thickBot="1">
      <c r="A15" s="60"/>
      <c r="B15" s="52"/>
      <c r="C15" s="48" t="s">
        <v>19</v>
      </c>
      <c r="D15" s="49"/>
      <c r="E15" s="31">
        <f>SUM(E11:E14)</f>
        <v>1025</v>
      </c>
      <c r="F15" s="32">
        <f>SUM(F11:F14)</f>
        <v>1787</v>
      </c>
      <c r="G15" s="30"/>
      <c r="H15" s="42">
        <f>SUM(H11:H14)</f>
        <v>55626</v>
      </c>
      <c r="I15" s="63"/>
      <c r="J15" s="63"/>
    </row>
    <row r="16" spans="1:10" ht="15" customHeight="1" thickBot="1">
      <c r="A16" s="61"/>
      <c r="B16" s="55" t="s">
        <v>21</v>
      </c>
      <c r="C16" s="56"/>
      <c r="D16" s="57"/>
      <c r="E16" s="33">
        <f>E10+E15</f>
        <v>1546</v>
      </c>
      <c r="F16" s="37">
        <f>F10+F15</f>
        <v>2696</v>
      </c>
      <c r="G16" s="38"/>
      <c r="H16" s="34">
        <f>H10+H15</f>
        <v>83904</v>
      </c>
      <c r="I16" s="64"/>
      <c r="J16" s="64"/>
    </row>
    <row r="17" spans="1:10" s="35" customFormat="1" ht="15" customHeight="1">
      <c r="A17" s="59" t="s">
        <v>22</v>
      </c>
      <c r="B17" s="53" t="s">
        <v>23</v>
      </c>
      <c r="C17" s="1" t="s">
        <v>14</v>
      </c>
      <c r="D17" s="43" t="s">
        <v>15</v>
      </c>
      <c r="E17" s="3">
        <v>2</v>
      </c>
      <c r="F17" s="4"/>
      <c r="G17" s="5">
        <v>84</v>
      </c>
      <c r="H17" s="44">
        <f>E17*G17</f>
        <v>168</v>
      </c>
      <c r="I17" s="65">
        <f>H32*5%</f>
        <v>958.8000000000001</v>
      </c>
      <c r="J17" s="65">
        <f>H32*3%</f>
        <v>575.28</v>
      </c>
    </row>
    <row r="18" spans="1:10" s="35" customFormat="1" ht="15" customHeight="1">
      <c r="A18" s="60"/>
      <c r="B18" s="54"/>
      <c r="C18" s="6" t="s">
        <v>14</v>
      </c>
      <c r="D18" s="7" t="s">
        <v>16</v>
      </c>
      <c r="E18" s="8">
        <v>12</v>
      </c>
      <c r="F18" s="9">
        <v>20</v>
      </c>
      <c r="G18" s="10">
        <v>30</v>
      </c>
      <c r="H18" s="45">
        <f>F18*G18</f>
        <v>600</v>
      </c>
      <c r="I18" s="66"/>
      <c r="J18" s="66"/>
    </row>
    <row r="19" spans="1:10" s="35" customFormat="1" ht="15" customHeight="1">
      <c r="A19" s="60"/>
      <c r="B19" s="54"/>
      <c r="C19" s="6" t="s">
        <v>14</v>
      </c>
      <c r="D19" s="7" t="s">
        <v>17</v>
      </c>
      <c r="E19" s="8">
        <v>4</v>
      </c>
      <c r="F19" s="9">
        <v>7</v>
      </c>
      <c r="G19" s="10">
        <v>30</v>
      </c>
      <c r="H19" s="45">
        <f>F19*G19</f>
        <v>210</v>
      </c>
      <c r="I19" s="66"/>
      <c r="J19" s="66"/>
    </row>
    <row r="20" spans="1:10" s="35" customFormat="1" ht="15" customHeight="1" thickBot="1">
      <c r="A20" s="60"/>
      <c r="B20" s="54"/>
      <c r="C20" s="11" t="s">
        <v>14</v>
      </c>
      <c r="D20" s="12" t="s">
        <v>18</v>
      </c>
      <c r="E20" s="13">
        <v>58</v>
      </c>
      <c r="F20" s="14">
        <v>105</v>
      </c>
      <c r="G20" s="15">
        <v>30</v>
      </c>
      <c r="H20" s="45">
        <f>F20*G20</f>
        <v>3150</v>
      </c>
      <c r="I20" s="66"/>
      <c r="J20" s="66"/>
    </row>
    <row r="21" spans="1:10" s="35" customFormat="1" ht="15" customHeight="1" thickBot="1">
      <c r="A21" s="60"/>
      <c r="B21" s="52"/>
      <c r="C21" s="48" t="s">
        <v>19</v>
      </c>
      <c r="D21" s="49"/>
      <c r="E21" s="28">
        <f>SUM(E17:E20)</f>
        <v>76</v>
      </c>
      <c r="F21" s="29">
        <f>SUM(F17:F20)</f>
        <v>132</v>
      </c>
      <c r="G21" s="28"/>
      <c r="H21" s="46">
        <f>SUM(H17:H20)</f>
        <v>4128</v>
      </c>
      <c r="I21" s="66"/>
      <c r="J21" s="66"/>
    </row>
    <row r="22" spans="1:10" s="35" customFormat="1" ht="15" customHeight="1">
      <c r="A22" s="60"/>
      <c r="B22" s="53" t="s">
        <v>24</v>
      </c>
      <c r="C22" s="1" t="s">
        <v>14</v>
      </c>
      <c r="D22" s="2" t="s">
        <v>15</v>
      </c>
      <c r="E22" s="3">
        <v>3</v>
      </c>
      <c r="F22" s="4"/>
      <c r="G22" s="5">
        <v>84</v>
      </c>
      <c r="H22" s="40">
        <f>E22*G22</f>
        <v>252</v>
      </c>
      <c r="I22" s="66"/>
      <c r="J22" s="66"/>
    </row>
    <row r="23" spans="1:10" s="35" customFormat="1" ht="15" customHeight="1">
      <c r="A23" s="60"/>
      <c r="B23" s="54"/>
      <c r="C23" s="6" t="s">
        <v>14</v>
      </c>
      <c r="D23" s="7" t="s">
        <v>16</v>
      </c>
      <c r="E23" s="8">
        <v>17</v>
      </c>
      <c r="F23" s="9">
        <v>28</v>
      </c>
      <c r="G23" s="10">
        <v>30</v>
      </c>
      <c r="H23" s="41">
        <f>F23*G23</f>
        <v>840</v>
      </c>
      <c r="I23" s="66"/>
      <c r="J23" s="66"/>
    </row>
    <row r="24" spans="1:10" s="35" customFormat="1" ht="15" customHeight="1">
      <c r="A24" s="60"/>
      <c r="B24" s="54"/>
      <c r="C24" s="6" t="s">
        <v>14</v>
      </c>
      <c r="D24" s="7" t="s">
        <v>17</v>
      </c>
      <c r="E24" s="8">
        <v>6</v>
      </c>
      <c r="F24" s="9">
        <v>10</v>
      </c>
      <c r="G24" s="10">
        <v>30</v>
      </c>
      <c r="H24" s="41">
        <f>F24*G24</f>
        <v>300</v>
      </c>
      <c r="I24" s="66"/>
      <c r="J24" s="66"/>
    </row>
    <row r="25" spans="1:10" s="35" customFormat="1" ht="15" customHeight="1" thickBot="1">
      <c r="A25" s="60"/>
      <c r="B25" s="54"/>
      <c r="C25" s="11" t="s">
        <v>14</v>
      </c>
      <c r="D25" s="12" t="s">
        <v>18</v>
      </c>
      <c r="E25" s="13">
        <v>83</v>
      </c>
      <c r="F25" s="14">
        <v>151</v>
      </c>
      <c r="G25" s="15">
        <v>30</v>
      </c>
      <c r="H25" s="41">
        <f>F25*G25</f>
        <v>4530</v>
      </c>
      <c r="I25" s="66"/>
      <c r="J25" s="66"/>
    </row>
    <row r="26" spans="1:10" s="35" customFormat="1" ht="15" customHeight="1" thickBot="1">
      <c r="A26" s="60"/>
      <c r="B26" s="52"/>
      <c r="C26" s="48" t="s">
        <v>19</v>
      </c>
      <c r="D26" s="49"/>
      <c r="E26" s="28">
        <f>SUM(E22:E25)</f>
        <v>109</v>
      </c>
      <c r="F26" s="29">
        <f>SUM(F22:F25)</f>
        <v>189</v>
      </c>
      <c r="G26" s="28"/>
      <c r="H26" s="46">
        <f>SUM(H22:H25)</f>
        <v>5922</v>
      </c>
      <c r="I26" s="66"/>
      <c r="J26" s="66"/>
    </row>
    <row r="27" spans="1:10" s="35" customFormat="1" ht="15" customHeight="1">
      <c r="A27" s="60"/>
      <c r="B27" s="50" t="s">
        <v>25</v>
      </c>
      <c r="C27" s="16" t="s">
        <v>14</v>
      </c>
      <c r="D27" s="2" t="s">
        <v>15</v>
      </c>
      <c r="E27" s="17">
        <v>4</v>
      </c>
      <c r="F27" s="18"/>
      <c r="G27" s="39">
        <v>84</v>
      </c>
      <c r="H27" s="40">
        <f>E27*G27</f>
        <v>336</v>
      </c>
      <c r="I27" s="66"/>
      <c r="J27" s="66"/>
    </row>
    <row r="28" spans="1:10" s="35" customFormat="1" ht="15" customHeight="1">
      <c r="A28" s="60"/>
      <c r="B28" s="51"/>
      <c r="C28" s="16" t="s">
        <v>14</v>
      </c>
      <c r="D28" s="7" t="s">
        <v>16</v>
      </c>
      <c r="E28" s="8">
        <v>26</v>
      </c>
      <c r="F28" s="9">
        <v>43</v>
      </c>
      <c r="G28" s="10">
        <v>30</v>
      </c>
      <c r="H28" s="41">
        <f>F28*G28</f>
        <v>1290</v>
      </c>
      <c r="I28" s="66"/>
      <c r="J28" s="66"/>
    </row>
    <row r="29" spans="1:10" s="35" customFormat="1" ht="15" customHeight="1">
      <c r="A29" s="60"/>
      <c r="B29" s="51"/>
      <c r="C29" s="16" t="s">
        <v>14</v>
      </c>
      <c r="D29" s="7" t="s">
        <v>17</v>
      </c>
      <c r="E29" s="8">
        <v>10</v>
      </c>
      <c r="F29" s="9">
        <v>17</v>
      </c>
      <c r="G29" s="10">
        <v>30</v>
      </c>
      <c r="H29" s="41">
        <f>F29*G29</f>
        <v>510</v>
      </c>
      <c r="I29" s="66"/>
      <c r="J29" s="66"/>
    </row>
    <row r="30" spans="1:10" s="35" customFormat="1" ht="15" customHeight="1" thickBot="1">
      <c r="A30" s="60"/>
      <c r="B30" s="51"/>
      <c r="C30" s="16" t="s">
        <v>14</v>
      </c>
      <c r="D30" s="19" t="s">
        <v>18</v>
      </c>
      <c r="E30" s="8">
        <v>128</v>
      </c>
      <c r="F30" s="9">
        <v>233</v>
      </c>
      <c r="G30" s="10">
        <v>30</v>
      </c>
      <c r="H30" s="41">
        <f>F30*G30</f>
        <v>6990</v>
      </c>
      <c r="I30" s="66"/>
      <c r="J30" s="66"/>
    </row>
    <row r="31" spans="1:10" s="35" customFormat="1" ht="15" customHeight="1" thickBot="1">
      <c r="A31" s="60"/>
      <c r="B31" s="52"/>
      <c r="C31" s="48" t="s">
        <v>19</v>
      </c>
      <c r="D31" s="49"/>
      <c r="E31" s="31">
        <f>SUM(E27:E30)</f>
        <v>168</v>
      </c>
      <c r="F31" s="32">
        <f>SUM(F27:F30)</f>
        <v>293</v>
      </c>
      <c r="G31" s="31"/>
      <c r="H31" s="46">
        <f>SUM(H27:H30)</f>
        <v>9126</v>
      </c>
      <c r="I31" s="66"/>
      <c r="J31" s="66"/>
    </row>
    <row r="32" spans="1:10" s="35" customFormat="1" ht="15" customHeight="1" thickBot="1">
      <c r="A32" s="61"/>
      <c r="B32" s="55" t="s">
        <v>26</v>
      </c>
      <c r="C32" s="56"/>
      <c r="D32" s="57"/>
      <c r="E32" s="47">
        <f>E21+E26+E31</f>
        <v>353</v>
      </c>
      <c r="F32" s="33">
        <f>F21+F26+F31</f>
        <v>614</v>
      </c>
      <c r="G32" s="33"/>
      <c r="H32" s="34">
        <f>H21+H26+H31</f>
        <v>19176</v>
      </c>
      <c r="I32" s="67"/>
      <c r="J32" s="67"/>
    </row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4.2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4.2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4.2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4.2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  <row r="104" s="35" customFormat="1" ht="15" customHeight="1"/>
    <row r="105" s="35" customFormat="1" ht="15" customHeight="1"/>
    <row r="106" s="35" customFormat="1" ht="15" customHeight="1"/>
    <row r="107" s="35" customFormat="1" ht="15" customHeight="1"/>
    <row r="108" s="35" customFormat="1" ht="15" customHeight="1"/>
    <row r="109" s="35" customFormat="1" ht="15" customHeight="1"/>
    <row r="110" s="35" customFormat="1" ht="15" customHeight="1"/>
    <row r="111" s="35" customFormat="1" ht="15" customHeight="1"/>
    <row r="112" s="35" customFormat="1" ht="15" customHeight="1"/>
    <row r="113" s="35" customFormat="1" ht="15" customHeight="1"/>
    <row r="114" s="35" customFormat="1" ht="15" customHeight="1"/>
    <row r="115" s="35" customFormat="1" ht="15" customHeight="1"/>
    <row r="116" s="35" customFormat="1" ht="15" customHeight="1"/>
    <row r="117" s="35" customFormat="1" ht="15" customHeight="1"/>
    <row r="118" s="35" customFormat="1" ht="15" customHeight="1"/>
    <row r="119" s="35" customFormat="1" ht="15" customHeight="1"/>
    <row r="120" s="35" customFormat="1" ht="15" customHeight="1"/>
    <row r="121" s="35" customFormat="1" ht="15" customHeight="1"/>
    <row r="122" s="35" customFormat="1" ht="15" customHeight="1"/>
    <row r="123" s="35" customFormat="1" ht="15" customHeight="1"/>
    <row r="124" s="35" customFormat="1" ht="15" customHeight="1"/>
    <row r="125" s="35" customFormat="1" ht="15" customHeight="1"/>
    <row r="126" s="35" customFormat="1" ht="15" customHeight="1"/>
    <row r="127" s="35" customFormat="1" ht="15" customHeight="1"/>
    <row r="128" s="35" customFormat="1" ht="15" customHeight="1"/>
    <row r="129" s="35" customFormat="1" ht="15" customHeight="1"/>
    <row r="130" s="35" customFormat="1" ht="15" customHeight="1"/>
    <row r="131" s="35" customFormat="1" ht="15" customHeight="1"/>
    <row r="132" s="35" customFormat="1" ht="15" customHeight="1"/>
    <row r="133" s="35" customFormat="1" ht="15" customHeight="1"/>
    <row r="134" s="35" customFormat="1" ht="15" customHeight="1"/>
    <row r="135" s="35" customFormat="1" ht="15" customHeight="1"/>
    <row r="136" s="35" customFormat="1" ht="15" customHeight="1"/>
    <row r="137" s="35" customFormat="1" ht="15" customHeight="1"/>
    <row r="138" s="35" customFormat="1" ht="15" customHeight="1"/>
    <row r="139" s="35" customFormat="1" ht="15" customHeight="1"/>
    <row r="140" s="35" customFormat="1" ht="15" customHeight="1"/>
    <row r="141" s="35" customFormat="1" ht="14.25" customHeight="1"/>
    <row r="142" s="35" customFormat="1" ht="15" customHeight="1"/>
    <row r="143" s="35" customFormat="1" ht="15" customHeight="1"/>
    <row r="144" s="35" customFormat="1" ht="12.75"/>
    <row r="145" s="35" customFormat="1" ht="12.75"/>
  </sheetData>
  <sheetProtection/>
  <mergeCells count="20">
    <mergeCell ref="B32:D32"/>
    <mergeCell ref="I17:I32"/>
    <mergeCell ref="J17:J32"/>
    <mergeCell ref="A1:I1"/>
    <mergeCell ref="A2:I2"/>
    <mergeCell ref="A6:A16"/>
    <mergeCell ref="A17:A32"/>
    <mergeCell ref="B17:B21"/>
    <mergeCell ref="C21:D21"/>
    <mergeCell ref="B22:B26"/>
    <mergeCell ref="C26:D26"/>
    <mergeCell ref="B27:B31"/>
    <mergeCell ref="C31:D31"/>
    <mergeCell ref="J6:J16"/>
    <mergeCell ref="B6:B10"/>
    <mergeCell ref="C10:D10"/>
    <mergeCell ref="B11:B15"/>
    <mergeCell ref="C15:D15"/>
    <mergeCell ref="B16:D16"/>
    <mergeCell ref="I6:I16"/>
  </mergeCells>
  <printOptions/>
  <pageMargins left="0.52" right="0.25" top="0.6" bottom="0.2" header="0.3" footer="0.18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2021-01-08T12:47:25Z</cp:lastPrinted>
  <dcterms:created xsi:type="dcterms:W3CDTF">2012-01-24T13:22:39Z</dcterms:created>
  <dcterms:modified xsi:type="dcterms:W3CDTF">2021-01-08T14:58:45Z</dcterms:modified>
  <cp:category/>
  <cp:version/>
  <cp:contentType/>
  <cp:contentStatus/>
</cp:coreProperties>
</file>