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245" tabRatio="858" activeTab="7"/>
  </bookViews>
  <sheets>
    <sheet name="ОБЩА СПРАВКА" sheetId="1" r:id="rId1"/>
    <sheet name="обект 20-18" sheetId="2" r:id="rId2"/>
    <sheet name="обект 20-19 " sheetId="3" r:id="rId3"/>
    <sheet name="обект 20-20" sheetId="4" r:id="rId4"/>
    <sheet name="обект 20-21" sheetId="5" r:id="rId5"/>
    <sheet name="обект 20-22" sheetId="6" r:id="rId6"/>
    <sheet name="обект 20-23" sheetId="7" r:id="rId7"/>
    <sheet name="обект 20-24" sheetId="8" r:id="rId8"/>
  </sheets>
  <definedNames/>
  <calcPr fullCalcOnLoad="1"/>
</workbook>
</file>

<file path=xl/sharedStrings.xml><?xml version="1.0" encoding="utf-8"?>
<sst xmlns="http://schemas.openxmlformats.org/spreadsheetml/2006/main" count="1276" uniqueCount="99">
  <si>
    <t>Обект</t>
  </si>
  <si>
    <t>Отдел, подотдел</t>
  </si>
  <si>
    <t xml:space="preserve">Дървесен вид </t>
  </si>
  <si>
    <t>Сортимент</t>
  </si>
  <si>
    <t>Средна технолог. д-на</t>
  </si>
  <si>
    <t>Дребна технол. д-на</t>
  </si>
  <si>
    <t>Дърва за огрев</t>
  </si>
  <si>
    <t>Всичко за подотдела</t>
  </si>
  <si>
    <t>цер</t>
  </si>
  <si>
    <t>пляс</t>
  </si>
  <si>
    <t>ак</t>
  </si>
  <si>
    <t>Трупи за бичене от 18 до 29см</t>
  </si>
  <si>
    <t>глд</t>
  </si>
  <si>
    <t>чдб</t>
  </si>
  <si>
    <t>срлп</t>
  </si>
  <si>
    <t>Трупи за бичене от 18 до 29 см</t>
  </si>
  <si>
    <t>208-в</t>
  </si>
  <si>
    <t>Едра технол.д-на</t>
  </si>
  <si>
    <t>214-а</t>
  </si>
  <si>
    <t>214-б</t>
  </si>
  <si>
    <t>924-б</t>
  </si>
  <si>
    <t>924-г</t>
  </si>
  <si>
    <t>1046-а</t>
  </si>
  <si>
    <t>752-б</t>
  </si>
  <si>
    <t>564-а</t>
  </si>
  <si>
    <t>90-е</t>
  </si>
  <si>
    <t>гбр</t>
  </si>
  <si>
    <t>кл</t>
  </si>
  <si>
    <t>цр</t>
  </si>
  <si>
    <t>75-ч</t>
  </si>
  <si>
    <t>227-в</t>
  </si>
  <si>
    <t>142-е</t>
  </si>
  <si>
    <t>118-а</t>
  </si>
  <si>
    <t>115-л</t>
  </si>
  <si>
    <t>100-м</t>
  </si>
  <si>
    <t>100-з</t>
  </si>
  <si>
    <t>80-ж</t>
  </si>
  <si>
    <t>29-ц</t>
  </si>
  <si>
    <t>мх</t>
  </si>
  <si>
    <t>142-в</t>
  </si>
  <si>
    <t>155-в</t>
  </si>
  <si>
    <t>118-в</t>
  </si>
  <si>
    <t>115-б</t>
  </si>
  <si>
    <t>108-в</t>
  </si>
  <si>
    <t>71-ц</t>
  </si>
  <si>
    <t>94-д</t>
  </si>
  <si>
    <t>125-ф</t>
  </si>
  <si>
    <t>150-а</t>
  </si>
  <si>
    <t>150-л</t>
  </si>
  <si>
    <t>436-а</t>
  </si>
  <si>
    <t>444-а</t>
  </si>
  <si>
    <t>462-а</t>
  </si>
  <si>
    <t>491-б</t>
  </si>
  <si>
    <t>мжд</t>
  </si>
  <si>
    <t>572-а</t>
  </si>
  <si>
    <t>625-а</t>
  </si>
  <si>
    <t>666-б</t>
  </si>
  <si>
    <t>932-б</t>
  </si>
  <si>
    <t>933-а</t>
  </si>
  <si>
    <t>935-а</t>
  </si>
  <si>
    <t>938-б</t>
  </si>
  <si>
    <t>386-б</t>
  </si>
  <si>
    <t>387-б</t>
  </si>
  <si>
    <t>387-г</t>
  </si>
  <si>
    <t>773-а</t>
  </si>
  <si>
    <t>773-б</t>
  </si>
  <si>
    <t>856-а</t>
  </si>
  <si>
    <t>932-а</t>
  </si>
  <si>
    <t>1011-б</t>
  </si>
  <si>
    <t>182-л</t>
  </si>
  <si>
    <t>207-г</t>
  </si>
  <si>
    <t>212-ж</t>
  </si>
  <si>
    <t>212-ц</t>
  </si>
  <si>
    <t>215-д</t>
  </si>
  <si>
    <t>№ 20-18</t>
  </si>
  <si>
    <t>ОБЩО ЗА ОБЕКТ № 20-18</t>
  </si>
  <si>
    <t>№ 20-19</t>
  </si>
  <si>
    <t>ОБЩО ЗА ОБЕКТ № 20-19</t>
  </si>
  <si>
    <t>ОБЩО ЗА ОБЕКТ № 20-20</t>
  </si>
  <si>
    <t>ОБЩО ЗА ОБЕКТ № 20-21</t>
  </si>
  <si>
    <t>№ 20-22</t>
  </si>
  <si>
    <t>ОБЩО ЗА ОБЕКТ № 20-22</t>
  </si>
  <si>
    <t>ОБЩО ЗА ОБЕКТ № 20-23</t>
  </si>
  <si>
    <t>ОБЩО ЗА ОБЕКТ № 20-24</t>
  </si>
  <si>
    <t>935-б</t>
  </si>
  <si>
    <t>№ 20-20</t>
  </si>
  <si>
    <t>№ 20-21</t>
  </si>
  <si>
    <t>№ 20-23</t>
  </si>
  <si>
    <t>№ 20-24</t>
  </si>
  <si>
    <t xml:space="preserve">Пределна единична цена, лв без ДДС за  пл.м³  </t>
  </si>
  <si>
    <t xml:space="preserve">Пределна единична цена, лв без ДДС за  пр.м³  </t>
  </si>
  <si>
    <t>Прогнозно количество дървесина,  пл.м³</t>
  </si>
  <si>
    <t xml:space="preserve">Прогнозно количество дървесина  в  пр.м³  </t>
  </si>
  <si>
    <t>Пределна обща цена на услугата сеч и извоз лв. без ДДС</t>
  </si>
  <si>
    <t xml:space="preserve">Прогнозно количество дървесина  за подвоз,товарене и претоварване в пр.м³  </t>
  </si>
  <si>
    <t xml:space="preserve">Пределна цена  на услугата подвоз, товарене и претоварване, лв. без ДДС за пр.м³  </t>
  </si>
  <si>
    <t>Пределна обща цена на услугата подвоз,  товарене и претоварване, лв. без ДДС</t>
  </si>
  <si>
    <t>Пределна обща цена на всички дейности, (к.9+к.12), лв без ДДС</t>
  </si>
  <si>
    <t>ПРИЛОЖЕНИЕ № 2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</si>
</sst>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.0"/>
    <numFmt numFmtId="167" formatCode="0.000"/>
    <numFmt numFmtId="168" formatCode="0.0000000"/>
    <numFmt numFmtId="169" formatCode="0.000000"/>
    <numFmt numFmtId="170" formatCode="0.00000"/>
    <numFmt numFmtId="171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1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0" fillId="0" borderId="0" xfId="0" applyNumberFormat="1" applyAlignment="1">
      <alignment/>
    </xf>
    <xf numFmtId="0" fontId="4" fillId="0" borderId="14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right" vertical="top"/>
    </xf>
    <xf numFmtId="2" fontId="6" fillId="33" borderId="15" xfId="0" applyNumberFormat="1" applyFont="1" applyFill="1" applyBorder="1" applyAlignment="1">
      <alignment horizontal="right" vertical="top"/>
    </xf>
    <xf numFmtId="2" fontId="6" fillId="33" borderId="16" xfId="0" applyNumberFormat="1" applyFont="1" applyFill="1" applyBorder="1" applyAlignment="1">
      <alignment horizontal="right"/>
    </xf>
    <xf numFmtId="2" fontId="6" fillId="33" borderId="15" xfId="0" applyNumberFormat="1" applyFont="1" applyFill="1" applyBorder="1" applyAlignment="1">
      <alignment horizontal="right"/>
    </xf>
    <xf numFmtId="2" fontId="6" fillId="33" borderId="17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horizontal="right" vertical="top"/>
    </xf>
    <xf numFmtId="2" fontId="0" fillId="33" borderId="16" xfId="0" applyNumberFormat="1" applyFill="1" applyBorder="1" applyAlignment="1">
      <alignment/>
    </xf>
    <xf numFmtId="2" fontId="0" fillId="33" borderId="19" xfId="0" applyNumberFormat="1" applyFill="1" applyBorder="1" applyAlignment="1">
      <alignment/>
    </xf>
    <xf numFmtId="2" fontId="0" fillId="33" borderId="20" xfId="0" applyNumberFormat="1" applyFill="1" applyBorder="1" applyAlignment="1">
      <alignment/>
    </xf>
    <xf numFmtId="2" fontId="46" fillId="0" borderId="15" xfId="0" applyNumberFormat="1" applyFont="1" applyBorder="1" applyAlignment="1">
      <alignment/>
    </xf>
    <xf numFmtId="49" fontId="6" fillId="33" borderId="18" xfId="0" applyNumberFormat="1" applyFont="1" applyFill="1" applyBorder="1" applyAlignment="1">
      <alignment horizontal="right" vertical="top"/>
    </xf>
    <xf numFmtId="2" fontId="0" fillId="33" borderId="15" xfId="0" applyNumberFormat="1" applyFill="1" applyBorder="1" applyAlignment="1">
      <alignment/>
    </xf>
    <xf numFmtId="2" fontId="0" fillId="33" borderId="18" xfId="0" applyNumberFormat="1" applyFill="1" applyBorder="1" applyAlignment="1">
      <alignment/>
    </xf>
    <xf numFmtId="2" fontId="6" fillId="33" borderId="21" xfId="0" applyNumberFormat="1" applyFont="1" applyFill="1" applyBorder="1" applyAlignment="1">
      <alignment horizontal="right"/>
    </xf>
    <xf numFmtId="2" fontId="6" fillId="33" borderId="17" xfId="0" applyNumberFormat="1" applyFont="1" applyFill="1" applyBorder="1" applyAlignment="1">
      <alignment horizontal="right" vertical="top"/>
    </xf>
    <xf numFmtId="0" fontId="6" fillId="33" borderId="21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1" fontId="47" fillId="0" borderId="0" xfId="0" applyNumberFormat="1" applyFont="1" applyAlignment="1">
      <alignment/>
    </xf>
    <xf numFmtId="2" fontId="6" fillId="33" borderId="22" xfId="0" applyNumberFormat="1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right" vertical="top"/>
    </xf>
    <xf numFmtId="1" fontId="6" fillId="0" borderId="15" xfId="0" applyNumberFormat="1" applyFont="1" applyFill="1" applyBorder="1" applyAlignment="1">
      <alignment horizontal="right" vertical="top"/>
    </xf>
    <xf numFmtId="0" fontId="6" fillId="0" borderId="18" xfId="0" applyFont="1" applyFill="1" applyBorder="1" applyAlignment="1">
      <alignment horizontal="right" vertical="top"/>
    </xf>
    <xf numFmtId="0" fontId="6" fillId="0" borderId="17" xfId="0" applyFont="1" applyFill="1" applyBorder="1" applyAlignment="1">
      <alignment/>
    </xf>
    <xf numFmtId="1" fontId="6" fillId="0" borderId="18" xfId="0" applyNumberFormat="1" applyFont="1" applyFill="1" applyBorder="1" applyAlignment="1">
      <alignment horizontal="right" vertical="top"/>
    </xf>
    <xf numFmtId="0" fontId="6" fillId="0" borderId="17" xfId="0" applyFont="1" applyFill="1" applyBorder="1" applyAlignment="1">
      <alignment horizontal="right" vertical="top"/>
    </xf>
    <xf numFmtId="1" fontId="6" fillId="0" borderId="17" xfId="0" applyNumberFormat="1" applyFont="1" applyFill="1" applyBorder="1" applyAlignment="1">
      <alignment horizontal="right" vertical="top"/>
    </xf>
    <xf numFmtId="0" fontId="6" fillId="0" borderId="2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1" fontId="6" fillId="0" borderId="21" xfId="0" applyNumberFormat="1" applyFont="1" applyFill="1" applyBorder="1" applyAlignment="1">
      <alignment horizontal="right" vertical="top"/>
    </xf>
    <xf numFmtId="0" fontId="6" fillId="0" borderId="15" xfId="0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21" xfId="0" applyFont="1" applyFill="1" applyBorder="1" applyAlignment="1">
      <alignment horizontal="right" vertical="top"/>
    </xf>
    <xf numFmtId="0" fontId="5" fillId="0" borderId="21" xfId="0" applyFont="1" applyFill="1" applyBorder="1" applyAlignment="1">
      <alignment/>
    </xf>
    <xf numFmtId="0" fontId="6" fillId="0" borderId="15" xfId="0" applyNumberFormat="1" applyFont="1" applyFill="1" applyBorder="1" applyAlignment="1" applyProtection="1">
      <alignment horizontal="right" vertical="top"/>
      <protection/>
    </xf>
    <xf numFmtId="1" fontId="6" fillId="0" borderId="15" xfId="0" applyNumberFormat="1" applyFont="1" applyFill="1" applyBorder="1" applyAlignment="1" applyProtection="1">
      <alignment horizontal="right" vertical="top"/>
      <protection/>
    </xf>
    <xf numFmtId="2" fontId="6" fillId="0" borderId="15" xfId="0" applyNumberFormat="1" applyFont="1" applyFill="1" applyBorder="1" applyAlignment="1">
      <alignment horizontal="right"/>
    </xf>
    <xf numFmtId="2" fontId="0" fillId="0" borderId="15" xfId="0" applyNumberFormat="1" applyFill="1" applyBorder="1" applyAlignment="1">
      <alignment/>
    </xf>
    <xf numFmtId="0" fontId="6" fillId="0" borderId="29" xfId="0" applyFont="1" applyFill="1" applyBorder="1" applyAlignment="1">
      <alignment horizontal="center"/>
    </xf>
    <xf numFmtId="0" fontId="6" fillId="0" borderId="21" xfId="0" applyNumberFormat="1" applyFont="1" applyFill="1" applyBorder="1" applyAlignment="1" applyProtection="1">
      <alignment horizontal="right" vertical="top"/>
      <protection/>
    </xf>
    <xf numFmtId="1" fontId="6" fillId="0" borderId="21" xfId="0" applyNumberFormat="1" applyFont="1" applyFill="1" applyBorder="1" applyAlignment="1" applyProtection="1">
      <alignment horizontal="right" vertical="top"/>
      <protection/>
    </xf>
    <xf numFmtId="2" fontId="0" fillId="0" borderId="21" xfId="0" applyNumberFormat="1" applyFill="1" applyBorder="1" applyAlignment="1">
      <alignment/>
    </xf>
    <xf numFmtId="0" fontId="6" fillId="0" borderId="17" xfId="0" applyNumberFormat="1" applyFont="1" applyFill="1" applyBorder="1" applyAlignment="1" applyProtection="1">
      <alignment horizontal="right" vertical="top"/>
      <protection/>
    </xf>
    <xf numFmtId="1" fontId="6" fillId="0" borderId="17" xfId="0" applyNumberFormat="1" applyFont="1" applyFill="1" applyBorder="1" applyAlignment="1" applyProtection="1">
      <alignment horizontal="right" vertical="top"/>
      <protection/>
    </xf>
    <xf numFmtId="2" fontId="6" fillId="0" borderId="20" xfId="0" applyNumberFormat="1" applyFont="1" applyFill="1" applyBorder="1" applyAlignment="1">
      <alignment horizontal="right"/>
    </xf>
    <xf numFmtId="2" fontId="0" fillId="0" borderId="17" xfId="0" applyNumberFormat="1" applyFill="1" applyBorder="1" applyAlignment="1">
      <alignment/>
    </xf>
    <xf numFmtId="2" fontId="0" fillId="0" borderId="20" xfId="0" applyNumberFormat="1" applyFill="1" applyBorder="1" applyAlignment="1">
      <alignment/>
    </xf>
    <xf numFmtId="2" fontId="6" fillId="0" borderId="15" xfId="0" applyNumberFormat="1" applyFont="1" applyFill="1" applyBorder="1" applyAlignment="1" applyProtection="1">
      <alignment horizontal="right" vertical="top"/>
      <protection/>
    </xf>
    <xf numFmtId="0" fontId="6" fillId="0" borderId="18" xfId="0" applyNumberFormat="1" applyFont="1" applyFill="1" applyBorder="1" applyAlignment="1" applyProtection="1">
      <alignment horizontal="right" vertical="top"/>
      <protection/>
    </xf>
    <xf numFmtId="1" fontId="6" fillId="0" borderId="18" xfId="0" applyNumberFormat="1" applyFont="1" applyFill="1" applyBorder="1" applyAlignment="1" applyProtection="1">
      <alignment horizontal="right" vertical="top"/>
      <protection/>
    </xf>
    <xf numFmtId="2" fontId="6" fillId="0" borderId="16" xfId="0" applyNumberFormat="1" applyFont="1" applyFill="1" applyBorder="1" applyAlignment="1">
      <alignment horizontal="right"/>
    </xf>
    <xf numFmtId="2" fontId="0" fillId="0" borderId="18" xfId="0" applyNumberFormat="1" applyFill="1" applyBorder="1" applyAlignment="1">
      <alignment/>
    </xf>
    <xf numFmtId="2" fontId="6" fillId="0" borderId="19" xfId="0" applyNumberFormat="1" applyFont="1" applyFill="1" applyBorder="1" applyAlignment="1">
      <alignment horizontal="right"/>
    </xf>
    <xf numFmtId="0" fontId="6" fillId="0" borderId="30" xfId="0" applyFont="1" applyFill="1" applyBorder="1" applyAlignment="1">
      <alignment horizontal="center"/>
    </xf>
    <xf numFmtId="166" fontId="0" fillId="0" borderId="1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2" fontId="0" fillId="0" borderId="19" xfId="0" applyNumberFormat="1" applyFill="1" applyBorder="1" applyAlignment="1">
      <alignment/>
    </xf>
    <xf numFmtId="0" fontId="6" fillId="0" borderId="31" xfId="0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/>
    </xf>
    <xf numFmtId="1" fontId="5" fillId="0" borderId="15" xfId="0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right"/>
    </xf>
    <xf numFmtId="2" fontId="6" fillId="0" borderId="18" xfId="0" applyNumberFormat="1" applyFont="1" applyFill="1" applyBorder="1" applyAlignment="1" applyProtection="1">
      <alignment horizontal="right" vertical="top"/>
      <protection/>
    </xf>
    <xf numFmtId="2" fontId="6" fillId="0" borderId="18" xfId="0" applyNumberFormat="1" applyFont="1" applyFill="1" applyBorder="1" applyAlignment="1">
      <alignment horizontal="right"/>
    </xf>
    <xf numFmtId="2" fontId="6" fillId="0" borderId="21" xfId="0" applyNumberFormat="1" applyFont="1" applyFill="1" applyBorder="1" applyAlignment="1">
      <alignment horizontal="right"/>
    </xf>
    <xf numFmtId="0" fontId="6" fillId="34" borderId="18" xfId="0" applyNumberFormat="1" applyFont="1" applyFill="1" applyBorder="1" applyAlignment="1" applyProtection="1">
      <alignment horizontal="right" vertical="top"/>
      <protection/>
    </xf>
    <xf numFmtId="0" fontId="6" fillId="34" borderId="15" xfId="0" applyNumberFormat="1" applyFont="1" applyFill="1" applyBorder="1" applyAlignment="1" applyProtection="1">
      <alignment horizontal="right" vertical="top"/>
      <protection/>
    </xf>
    <xf numFmtId="1" fontId="6" fillId="34" borderId="18" xfId="0" applyNumberFormat="1" applyFont="1" applyFill="1" applyBorder="1" applyAlignment="1" applyProtection="1">
      <alignment horizontal="right" vertical="top"/>
      <protection/>
    </xf>
    <xf numFmtId="0" fontId="6" fillId="34" borderId="18" xfId="0" applyFont="1" applyFill="1" applyBorder="1" applyAlignment="1">
      <alignment horizontal="right" vertical="top"/>
    </xf>
    <xf numFmtId="0" fontId="6" fillId="34" borderId="15" xfId="0" applyFont="1" applyFill="1" applyBorder="1" applyAlignment="1">
      <alignment horizontal="right" vertical="top"/>
    </xf>
    <xf numFmtId="0" fontId="6" fillId="34" borderId="21" xfId="0" applyFont="1" applyFill="1" applyBorder="1" applyAlignment="1">
      <alignment/>
    </xf>
    <xf numFmtId="1" fontId="48" fillId="0" borderId="0" xfId="0" applyNumberFormat="1" applyFont="1" applyAlignment="1">
      <alignment/>
    </xf>
    <xf numFmtId="0" fontId="0" fillId="35" borderId="11" xfId="0" applyFill="1" applyBorder="1" applyAlignment="1">
      <alignment/>
    </xf>
    <xf numFmtId="166" fontId="0" fillId="0" borderId="16" xfId="0" applyNumberFormat="1" applyFill="1" applyBorder="1" applyAlignment="1">
      <alignment/>
    </xf>
    <xf numFmtId="1" fontId="49" fillId="35" borderId="11" xfId="0" applyNumberFormat="1" applyFont="1" applyFill="1" applyBorder="1" applyAlignment="1">
      <alignment/>
    </xf>
    <xf numFmtId="2" fontId="49" fillId="35" borderId="11" xfId="0" applyNumberFormat="1" applyFont="1" applyFill="1" applyBorder="1" applyAlignment="1">
      <alignment/>
    </xf>
    <xf numFmtId="2" fontId="0" fillId="0" borderId="16" xfId="0" applyNumberFormat="1" applyFill="1" applyBorder="1" applyAlignment="1">
      <alignment/>
    </xf>
    <xf numFmtId="2" fontId="49" fillId="35" borderId="12" xfId="0" applyNumberFormat="1" applyFont="1" applyFill="1" applyBorder="1" applyAlignment="1">
      <alignment/>
    </xf>
    <xf numFmtId="0" fontId="49" fillId="35" borderId="11" xfId="0" applyFont="1" applyFill="1" applyBorder="1" applyAlignment="1">
      <alignment/>
    </xf>
    <xf numFmtId="2" fontId="0" fillId="0" borderId="22" xfId="0" applyNumberFormat="1" applyFill="1" applyBorder="1" applyAlignment="1">
      <alignment/>
    </xf>
    <xf numFmtId="0" fontId="4" fillId="0" borderId="32" xfId="0" applyFont="1" applyBorder="1" applyAlignment="1">
      <alignment horizontal="center"/>
    </xf>
    <xf numFmtId="166" fontId="0" fillId="0" borderId="15" xfId="0" applyNumberForma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2" fontId="5" fillId="33" borderId="15" xfId="0" applyNumberFormat="1" applyFont="1" applyFill="1" applyBorder="1" applyAlignment="1">
      <alignment horizontal="right" vertical="top"/>
    </xf>
    <xf numFmtId="2" fontId="5" fillId="0" borderId="19" xfId="0" applyNumberFormat="1" applyFont="1" applyFill="1" applyBorder="1" applyAlignment="1">
      <alignment/>
    </xf>
    <xf numFmtId="2" fontId="5" fillId="33" borderId="19" xfId="0" applyNumberFormat="1" applyFont="1" applyFill="1" applyBorder="1" applyAlignment="1">
      <alignment horizontal="right" vertical="top"/>
    </xf>
    <xf numFmtId="0" fontId="5" fillId="0" borderId="18" xfId="0" applyFont="1" applyFill="1" applyBorder="1" applyAlignment="1">
      <alignment/>
    </xf>
    <xf numFmtId="2" fontId="6" fillId="0" borderId="22" xfId="0" applyNumberFormat="1" applyFont="1" applyFill="1" applyBorder="1" applyAlignment="1">
      <alignment/>
    </xf>
    <xf numFmtId="2" fontId="6" fillId="33" borderId="18" xfId="0" applyNumberFormat="1" applyFont="1" applyFill="1" applyBorder="1" applyAlignment="1">
      <alignment horizontal="right"/>
    </xf>
    <xf numFmtId="2" fontId="6" fillId="0" borderId="16" xfId="0" applyNumberFormat="1" applyFont="1" applyFill="1" applyBorder="1" applyAlignment="1">
      <alignment/>
    </xf>
    <xf numFmtId="0" fontId="0" fillId="0" borderId="15" xfId="0" applyBorder="1" applyAlignment="1">
      <alignment/>
    </xf>
    <xf numFmtId="166" fontId="0" fillId="0" borderId="18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0" fontId="6" fillId="0" borderId="18" xfId="0" applyFont="1" applyFill="1" applyBorder="1" applyAlignment="1">
      <alignment/>
    </xf>
    <xf numFmtId="2" fontId="0" fillId="33" borderId="17" xfId="0" applyNumberFormat="1" applyFill="1" applyBorder="1" applyAlignment="1">
      <alignment/>
    </xf>
    <xf numFmtId="2" fontId="6" fillId="0" borderId="18" xfId="0" applyNumberFormat="1" applyFont="1" applyFill="1" applyBorder="1" applyAlignment="1">
      <alignment/>
    </xf>
    <xf numFmtId="2" fontId="5" fillId="33" borderId="18" xfId="0" applyNumberFormat="1" applyFont="1" applyFill="1" applyBorder="1" applyAlignment="1">
      <alignment horizontal="right" vertical="top"/>
    </xf>
    <xf numFmtId="0" fontId="7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9" xfId="0" applyFont="1" applyFill="1" applyBorder="1" applyAlignment="1">
      <alignment/>
    </xf>
    <xf numFmtId="0" fontId="6" fillId="0" borderId="19" xfId="0" applyFont="1" applyFill="1" applyBorder="1" applyAlignment="1">
      <alignment horizontal="left"/>
    </xf>
    <xf numFmtId="0" fontId="6" fillId="0" borderId="2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33" xfId="0" applyFont="1" applyFill="1" applyBorder="1" applyAlignment="1">
      <alignment horizontal="left"/>
    </xf>
    <xf numFmtId="0" fontId="6" fillId="0" borderId="34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left"/>
    </xf>
    <xf numFmtId="2" fontId="5" fillId="0" borderId="17" xfId="0" applyNumberFormat="1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2" fontId="6" fillId="33" borderId="18" xfId="0" applyNumberFormat="1" applyFont="1" applyFill="1" applyBorder="1" applyAlignment="1">
      <alignment/>
    </xf>
    <xf numFmtId="1" fontId="47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2" fontId="5" fillId="33" borderId="16" xfId="0" applyNumberFormat="1" applyFont="1" applyFill="1" applyBorder="1" applyAlignment="1">
      <alignment horizontal="right" vertical="top"/>
    </xf>
    <xf numFmtId="2" fontId="5" fillId="0" borderId="20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9" fillId="35" borderId="12" xfId="0" applyNumberFormat="1" applyFont="1" applyFill="1" applyBorder="1" applyAlignment="1">
      <alignment/>
    </xf>
    <xf numFmtId="0" fontId="5" fillId="36" borderId="11" xfId="0" applyFont="1" applyFill="1" applyBorder="1" applyAlignment="1">
      <alignment/>
    </xf>
    <xf numFmtId="1" fontId="5" fillId="36" borderId="11" xfId="0" applyNumberFormat="1" applyFont="1" applyFill="1" applyBorder="1" applyAlignment="1">
      <alignment/>
    </xf>
    <xf numFmtId="2" fontId="5" fillId="36" borderId="11" xfId="0" applyNumberFormat="1" applyFont="1" applyFill="1" applyBorder="1" applyAlignment="1">
      <alignment/>
    </xf>
    <xf numFmtId="2" fontId="5" fillId="36" borderId="12" xfId="0" applyNumberFormat="1" applyFont="1" applyFill="1" applyBorder="1" applyAlignment="1">
      <alignment/>
    </xf>
    <xf numFmtId="2" fontId="50" fillId="36" borderId="11" xfId="0" applyNumberFormat="1" applyFont="1" applyFill="1" applyBorder="1" applyAlignment="1">
      <alignment/>
    </xf>
    <xf numFmtId="2" fontId="50" fillId="36" borderId="12" xfId="0" applyNumberFormat="1" applyFont="1" applyFill="1" applyBorder="1" applyAlignment="1">
      <alignment/>
    </xf>
    <xf numFmtId="2" fontId="0" fillId="36" borderId="11" xfId="0" applyNumberFormat="1" applyFill="1" applyBorder="1" applyAlignment="1">
      <alignment/>
    </xf>
    <xf numFmtId="2" fontId="0" fillId="36" borderId="12" xfId="0" applyNumberFormat="1" applyFill="1" applyBorder="1" applyAlignment="1">
      <alignment/>
    </xf>
    <xf numFmtId="1" fontId="0" fillId="36" borderId="11" xfId="0" applyNumberFormat="1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2" fontId="5" fillId="0" borderId="18" xfId="0" applyNumberFormat="1" applyFont="1" applyFill="1" applyBorder="1" applyAlignment="1">
      <alignment/>
    </xf>
    <xf numFmtId="0" fontId="5" fillId="36" borderId="11" xfId="0" applyFont="1" applyFill="1" applyBorder="1" applyAlignment="1">
      <alignment horizontal="right" vertical="top"/>
    </xf>
    <xf numFmtId="1" fontId="5" fillId="36" borderId="11" xfId="0" applyNumberFormat="1" applyFont="1" applyFill="1" applyBorder="1" applyAlignment="1">
      <alignment horizontal="right" vertical="top"/>
    </xf>
    <xf numFmtId="2" fontId="5" fillId="36" borderId="11" xfId="0" applyNumberFormat="1" applyFont="1" applyFill="1" applyBorder="1" applyAlignment="1">
      <alignment horizontal="right" vertical="top"/>
    </xf>
    <xf numFmtId="0" fontId="5" fillId="36" borderId="11" xfId="0" applyNumberFormat="1" applyFont="1" applyFill="1" applyBorder="1" applyAlignment="1" applyProtection="1">
      <alignment horizontal="right" vertical="top"/>
      <protection/>
    </xf>
    <xf numFmtId="1" fontId="5" fillId="36" borderId="11" xfId="0" applyNumberFormat="1" applyFont="1" applyFill="1" applyBorder="1" applyAlignment="1" applyProtection="1">
      <alignment horizontal="right" vertical="top"/>
      <protection/>
    </xf>
    <xf numFmtId="2" fontId="5" fillId="0" borderId="16" xfId="0" applyNumberFormat="1" applyFont="1" applyFill="1" applyBorder="1" applyAlignment="1">
      <alignment/>
    </xf>
    <xf numFmtId="1" fontId="5" fillId="36" borderId="12" xfId="0" applyNumberFormat="1" applyFont="1" applyFill="1" applyBorder="1" applyAlignment="1">
      <alignment/>
    </xf>
    <xf numFmtId="2" fontId="5" fillId="36" borderId="12" xfId="0" applyNumberFormat="1" applyFont="1" applyFill="1" applyBorder="1" applyAlignment="1">
      <alignment horizontal="right" vertical="top"/>
    </xf>
    <xf numFmtId="0" fontId="5" fillId="36" borderId="38" xfId="0" applyNumberFormat="1" applyFont="1" applyFill="1" applyBorder="1" applyAlignment="1" applyProtection="1">
      <alignment horizontal="right" vertical="top"/>
      <protection/>
    </xf>
    <xf numFmtId="2" fontId="46" fillId="0" borderId="17" xfId="0" applyNumberFormat="1" applyFont="1" applyBorder="1" applyAlignment="1">
      <alignment/>
    </xf>
    <xf numFmtId="2" fontId="6" fillId="0" borderId="18" xfId="0" applyNumberFormat="1" applyFont="1" applyFill="1" applyBorder="1" applyAlignment="1">
      <alignment horizontal="right" vertical="top"/>
    </xf>
    <xf numFmtId="2" fontId="46" fillId="0" borderId="18" xfId="0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166" fontId="6" fillId="0" borderId="18" xfId="0" applyNumberFormat="1" applyFont="1" applyBorder="1" applyAlignment="1">
      <alignment horizontal="right"/>
    </xf>
    <xf numFmtId="1" fontId="47" fillId="36" borderId="11" xfId="0" applyNumberFormat="1" applyFont="1" applyFill="1" applyBorder="1" applyAlignment="1">
      <alignment/>
    </xf>
    <xf numFmtId="2" fontId="49" fillId="33" borderId="17" xfId="0" applyNumberFormat="1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/>
    </xf>
    <xf numFmtId="166" fontId="0" fillId="0" borderId="21" xfId="0" applyNumberFormat="1" applyFill="1" applyBorder="1" applyAlignment="1">
      <alignment/>
    </xf>
    <xf numFmtId="2" fontId="5" fillId="36" borderId="11" xfId="0" applyNumberFormat="1" applyFont="1" applyFill="1" applyBorder="1" applyAlignment="1" applyProtection="1">
      <alignment horizontal="right" vertical="top"/>
      <protection/>
    </xf>
    <xf numFmtId="166" fontId="0" fillId="36" borderId="11" xfId="0" applyNumberFormat="1" applyFill="1" applyBorder="1" applyAlignment="1">
      <alignment/>
    </xf>
    <xf numFmtId="166" fontId="0" fillId="0" borderId="22" xfId="0" applyNumberFormat="1" applyFill="1" applyBorder="1" applyAlignment="1">
      <alignment/>
    </xf>
    <xf numFmtId="166" fontId="0" fillId="36" borderId="12" xfId="0" applyNumberFormat="1" applyFill="1" applyBorder="1" applyAlignment="1">
      <alignment/>
    </xf>
    <xf numFmtId="2" fontId="49" fillId="33" borderId="20" xfId="0" applyNumberFormat="1" applyFont="1" applyFill="1" applyBorder="1" applyAlignment="1">
      <alignment/>
    </xf>
    <xf numFmtId="1" fontId="50" fillId="36" borderId="11" xfId="0" applyNumberFormat="1" applyFont="1" applyFill="1" applyBorder="1" applyAlignment="1">
      <alignment/>
    </xf>
    <xf numFmtId="2" fontId="6" fillId="36" borderId="11" xfId="0" applyNumberFormat="1" applyFont="1" applyFill="1" applyBorder="1" applyAlignment="1">
      <alignment/>
    </xf>
    <xf numFmtId="2" fontId="6" fillId="36" borderId="12" xfId="0" applyNumberFormat="1" applyFont="1" applyFill="1" applyBorder="1" applyAlignment="1">
      <alignment/>
    </xf>
    <xf numFmtId="0" fontId="7" fillId="0" borderId="25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right" vertical="top"/>
    </xf>
    <xf numFmtId="0" fontId="6" fillId="0" borderId="25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6" fillId="0" borderId="18" xfId="0" applyFont="1" applyBorder="1" applyAlignment="1">
      <alignment horizontal="right" vertical="top"/>
    </xf>
    <xf numFmtId="2" fontId="6" fillId="0" borderId="18" xfId="0" applyNumberFormat="1" applyFont="1" applyBorder="1" applyAlignment="1">
      <alignment horizontal="right" vertical="top"/>
    </xf>
    <xf numFmtId="2" fontId="0" fillId="0" borderId="18" xfId="0" applyNumberFormat="1" applyBorder="1" applyAlignment="1">
      <alignment/>
    </xf>
    <xf numFmtId="2" fontId="6" fillId="0" borderId="18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right" vertical="top"/>
    </xf>
    <xf numFmtId="1" fontId="6" fillId="0" borderId="15" xfId="0" applyNumberFormat="1" applyFont="1" applyBorder="1" applyAlignment="1">
      <alignment horizontal="right" vertical="top"/>
    </xf>
    <xf numFmtId="2" fontId="6" fillId="0" borderId="15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 vertical="top"/>
    </xf>
    <xf numFmtId="2" fontId="0" fillId="0" borderId="15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6" fillId="0" borderId="15" xfId="0" applyFont="1" applyBorder="1" applyAlignment="1">
      <alignment/>
    </xf>
    <xf numFmtId="0" fontId="7" fillId="0" borderId="15" xfId="0" applyFont="1" applyBorder="1" applyAlignment="1">
      <alignment horizontal="left"/>
    </xf>
    <xf numFmtId="2" fontId="5" fillId="0" borderId="15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right" vertical="top"/>
    </xf>
    <xf numFmtId="1" fontId="6" fillId="0" borderId="17" xfId="0" applyNumberFormat="1" applyFont="1" applyBorder="1" applyAlignment="1">
      <alignment horizontal="right" vertical="top"/>
    </xf>
    <xf numFmtId="2" fontId="6" fillId="0" borderId="17" xfId="0" applyNumberFormat="1" applyFont="1" applyBorder="1" applyAlignment="1">
      <alignment horizontal="right"/>
    </xf>
    <xf numFmtId="2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9" xfId="0" applyNumberForma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1" fontId="6" fillId="0" borderId="18" xfId="0" applyNumberFormat="1" applyFont="1" applyBorder="1" applyAlignment="1">
      <alignment horizontal="right" vertical="top"/>
    </xf>
    <xf numFmtId="2" fontId="6" fillId="0" borderId="18" xfId="0" applyNumberFormat="1" applyFont="1" applyBorder="1" applyAlignment="1">
      <alignment horizontal="right"/>
    </xf>
    <xf numFmtId="2" fontId="0" fillId="0" borderId="16" xfId="0" applyNumberForma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right" vertical="top"/>
    </xf>
    <xf numFmtId="1" fontId="6" fillId="0" borderId="21" xfId="0" applyNumberFormat="1" applyFont="1" applyBorder="1" applyAlignment="1">
      <alignment horizontal="right" vertical="top"/>
    </xf>
    <xf numFmtId="2" fontId="6" fillId="0" borderId="22" xfId="0" applyNumberFormat="1" applyFont="1" applyBorder="1" applyAlignment="1">
      <alignment horizontal="right"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5" fillId="36" borderId="38" xfId="0" applyFont="1" applyFill="1" applyBorder="1" applyAlignment="1">
      <alignment horizontal="right" vertical="top"/>
    </xf>
    <xf numFmtId="1" fontId="5" fillId="36" borderId="12" xfId="0" applyNumberFormat="1" applyFont="1" applyFill="1" applyBorder="1" applyAlignment="1">
      <alignment horizontal="right" vertical="top"/>
    </xf>
    <xf numFmtId="2" fontId="8" fillId="0" borderId="15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1" fontId="49" fillId="37" borderId="11" xfId="0" applyNumberFormat="1" applyFont="1" applyFill="1" applyBorder="1" applyAlignment="1">
      <alignment/>
    </xf>
    <xf numFmtId="166" fontId="49" fillId="37" borderId="12" xfId="0" applyNumberFormat="1" applyFont="1" applyFill="1" applyBorder="1" applyAlignment="1">
      <alignment/>
    </xf>
    <xf numFmtId="2" fontId="8" fillId="37" borderId="11" xfId="0" applyNumberFormat="1" applyFont="1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32" xfId="0" applyFill="1" applyBorder="1" applyAlignment="1">
      <alignment/>
    </xf>
    <xf numFmtId="0" fontId="0" fillId="37" borderId="12" xfId="0" applyFill="1" applyBorder="1" applyAlignment="1">
      <alignment/>
    </xf>
    <xf numFmtId="0" fontId="0" fillId="33" borderId="18" xfId="0" applyFill="1" applyBorder="1" applyAlignment="1">
      <alignment/>
    </xf>
    <xf numFmtId="2" fontId="8" fillId="0" borderId="18" xfId="0" applyNumberFormat="1" applyFont="1" applyBorder="1" applyAlignment="1">
      <alignment/>
    </xf>
    <xf numFmtId="2" fontId="49" fillId="35" borderId="32" xfId="0" applyNumberFormat="1" applyFont="1" applyFill="1" applyBorder="1" applyAlignment="1">
      <alignment/>
    </xf>
    <xf numFmtId="2" fontId="50" fillId="36" borderId="32" xfId="0" applyNumberFormat="1" applyFont="1" applyFill="1" applyBorder="1" applyAlignment="1">
      <alignment/>
    </xf>
    <xf numFmtId="2" fontId="6" fillId="36" borderId="32" xfId="0" applyNumberFormat="1" applyFont="1" applyFill="1" applyBorder="1" applyAlignment="1">
      <alignment/>
    </xf>
    <xf numFmtId="0" fontId="0" fillId="36" borderId="32" xfId="0" applyFill="1" applyBorder="1" applyAlignment="1">
      <alignment/>
    </xf>
    <xf numFmtId="2" fontId="49" fillId="35" borderId="39" xfId="0" applyNumberFormat="1" applyFont="1" applyFill="1" applyBorder="1" applyAlignment="1">
      <alignment/>
    </xf>
    <xf numFmtId="2" fontId="49" fillId="35" borderId="40" xfId="0" applyNumberFormat="1" applyFont="1" applyFill="1" applyBorder="1" applyAlignment="1">
      <alignment/>
    </xf>
    <xf numFmtId="2" fontId="8" fillId="36" borderId="11" xfId="0" applyNumberFormat="1" applyFont="1" applyFill="1" applyBorder="1" applyAlignment="1">
      <alignment/>
    </xf>
    <xf numFmtId="2" fontId="6" fillId="33" borderId="20" xfId="0" applyNumberFormat="1" applyFont="1" applyFill="1" applyBorder="1" applyAlignment="1">
      <alignment horizontal="right"/>
    </xf>
    <xf numFmtId="0" fontId="6" fillId="0" borderId="41" xfId="0" applyFont="1" applyFill="1" applyBorder="1" applyAlignment="1">
      <alignment horizontal="center"/>
    </xf>
    <xf numFmtId="2" fontId="5" fillId="36" borderId="32" xfId="0" applyNumberFormat="1" applyFont="1" applyFill="1" applyBorder="1" applyAlignment="1">
      <alignment/>
    </xf>
    <xf numFmtId="2" fontId="0" fillId="36" borderId="32" xfId="0" applyNumberFormat="1" applyFill="1" applyBorder="1" applyAlignment="1">
      <alignment/>
    </xf>
    <xf numFmtId="2" fontId="49" fillId="36" borderId="11" xfId="0" applyNumberFormat="1" applyFont="1" applyFill="1" applyBorder="1" applyAlignment="1">
      <alignment/>
    </xf>
    <xf numFmtId="2" fontId="49" fillId="36" borderId="12" xfId="0" applyNumberFormat="1" applyFont="1" applyFill="1" applyBorder="1" applyAlignment="1">
      <alignment/>
    </xf>
    <xf numFmtId="2" fontId="49" fillId="36" borderId="32" xfId="0" applyNumberFormat="1" applyFont="1" applyFill="1" applyBorder="1" applyAlignment="1">
      <alignment/>
    </xf>
    <xf numFmtId="1" fontId="49" fillId="35" borderId="39" xfId="0" applyNumberFormat="1" applyFont="1" applyFill="1" applyBorder="1" applyAlignment="1">
      <alignment/>
    </xf>
    <xf numFmtId="2" fontId="0" fillId="33" borderId="21" xfId="0" applyNumberFormat="1" applyFill="1" applyBorder="1" applyAlignment="1">
      <alignment/>
    </xf>
    <xf numFmtId="2" fontId="0" fillId="33" borderId="22" xfId="0" applyNumberFormat="1" applyFill="1" applyBorder="1" applyAlignment="1">
      <alignment/>
    </xf>
    <xf numFmtId="1" fontId="6" fillId="0" borderId="18" xfId="0" applyNumberFormat="1" applyFont="1" applyFill="1" applyBorder="1" applyAlignment="1">
      <alignment/>
    </xf>
    <xf numFmtId="1" fontId="5" fillId="0" borderId="18" xfId="0" applyNumberFormat="1" applyFont="1" applyFill="1" applyBorder="1" applyAlignment="1">
      <alignment/>
    </xf>
    <xf numFmtId="0" fontId="5" fillId="36" borderId="10" xfId="0" applyFont="1" applyFill="1" applyBorder="1" applyAlignment="1">
      <alignment/>
    </xf>
    <xf numFmtId="166" fontId="0" fillId="36" borderId="32" xfId="0" applyNumberFormat="1" applyFill="1" applyBorder="1" applyAlignment="1">
      <alignment/>
    </xf>
    <xf numFmtId="2" fontId="5" fillId="36" borderId="32" xfId="0" applyNumberFormat="1" applyFont="1" applyFill="1" applyBorder="1" applyAlignment="1">
      <alignment horizontal="right" vertical="top"/>
    </xf>
    <xf numFmtId="2" fontId="6" fillId="0" borderId="42" xfId="0" applyNumberFormat="1" applyFont="1" applyBorder="1" applyAlignment="1">
      <alignment/>
    </xf>
    <xf numFmtId="2" fontId="0" fillId="0" borderId="43" xfId="0" applyNumberFormat="1" applyBorder="1" applyAlignment="1">
      <alignment/>
    </xf>
    <xf numFmtId="2" fontId="5" fillId="0" borderId="43" xfId="0" applyNumberFormat="1" applyFont="1" applyBorder="1" applyAlignment="1">
      <alignment/>
    </xf>
    <xf numFmtId="2" fontId="0" fillId="33" borderId="43" xfId="0" applyNumberFormat="1" applyFill="1" applyBorder="1" applyAlignment="1">
      <alignment/>
    </xf>
    <xf numFmtId="2" fontId="0" fillId="33" borderId="44" xfId="0" applyNumberFormat="1" applyFill="1" applyBorder="1" applyAlignment="1">
      <alignment/>
    </xf>
    <xf numFmtId="166" fontId="0" fillId="0" borderId="42" xfId="0" applyNumberFormat="1" applyBorder="1" applyAlignment="1">
      <alignment/>
    </xf>
    <xf numFmtId="166" fontId="0" fillId="0" borderId="43" xfId="0" applyNumberFormat="1" applyBorder="1" applyAlignment="1">
      <alignment/>
    </xf>
    <xf numFmtId="2" fontId="5" fillId="0" borderId="44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2" fontId="0" fillId="0" borderId="42" xfId="0" applyNumberFormat="1" applyBorder="1" applyAlignment="1">
      <alignment/>
    </xf>
    <xf numFmtId="2" fontId="5" fillId="33" borderId="42" xfId="0" applyNumberFormat="1" applyFont="1" applyFill="1" applyBorder="1" applyAlignment="1">
      <alignment horizontal="right" vertical="top"/>
    </xf>
    <xf numFmtId="2" fontId="0" fillId="0" borderId="43" xfId="0" applyNumberFormat="1" applyFill="1" applyBorder="1" applyAlignment="1">
      <alignment/>
    </xf>
    <xf numFmtId="2" fontId="0" fillId="0" borderId="44" xfId="0" applyNumberFormat="1" applyFill="1" applyBorder="1" applyAlignment="1">
      <alignment/>
    </xf>
    <xf numFmtId="166" fontId="0" fillId="0" borderId="42" xfId="0" applyNumberFormat="1" applyFill="1" applyBorder="1" applyAlignment="1">
      <alignment/>
    </xf>
    <xf numFmtId="166" fontId="0" fillId="0" borderId="43" xfId="0" applyNumberFormat="1" applyFill="1" applyBorder="1" applyAlignment="1">
      <alignment/>
    </xf>
    <xf numFmtId="2" fontId="6" fillId="0" borderId="42" xfId="0" applyNumberFormat="1" applyFont="1" applyFill="1" applyBorder="1" applyAlignment="1">
      <alignment/>
    </xf>
    <xf numFmtId="2" fontId="0" fillId="33" borderId="42" xfId="0" applyNumberFormat="1" applyFill="1" applyBorder="1" applyAlignment="1">
      <alignment/>
    </xf>
    <xf numFmtId="2" fontId="5" fillId="33" borderId="43" xfId="0" applyNumberFormat="1" applyFont="1" applyFill="1" applyBorder="1" applyAlignment="1">
      <alignment horizontal="right" vertical="top"/>
    </xf>
    <xf numFmtId="2" fontId="0" fillId="0" borderId="42" xfId="0" applyNumberFormat="1" applyFill="1" applyBorder="1" applyAlignment="1">
      <alignment/>
    </xf>
    <xf numFmtId="2" fontId="5" fillId="0" borderId="44" xfId="0" applyNumberFormat="1" applyFont="1" applyFill="1" applyBorder="1" applyAlignment="1">
      <alignment/>
    </xf>
    <xf numFmtId="2" fontId="0" fillId="33" borderId="45" xfId="0" applyNumberFormat="1" applyFill="1" applyBorder="1" applyAlignment="1">
      <alignment/>
    </xf>
    <xf numFmtId="166" fontId="0" fillId="0" borderId="45" xfId="0" applyNumberFormat="1" applyFill="1" applyBorder="1" applyAlignment="1">
      <alignment/>
    </xf>
    <xf numFmtId="2" fontId="6" fillId="0" borderId="45" xfId="0" applyNumberFormat="1" applyFont="1" applyFill="1" applyBorder="1" applyAlignment="1">
      <alignment/>
    </xf>
    <xf numFmtId="2" fontId="0" fillId="0" borderId="45" xfId="0" applyNumberFormat="1" applyFill="1" applyBorder="1" applyAlignment="1">
      <alignment/>
    </xf>
    <xf numFmtId="2" fontId="5" fillId="0" borderId="42" xfId="0" applyNumberFormat="1" applyFont="1" applyFill="1" applyBorder="1" applyAlignment="1">
      <alignment/>
    </xf>
    <xf numFmtId="2" fontId="5" fillId="0" borderId="43" xfId="0" applyNumberFormat="1" applyFont="1" applyFill="1" applyBorder="1" applyAlignment="1">
      <alignment/>
    </xf>
    <xf numFmtId="2" fontId="49" fillId="33" borderId="44" xfId="0" applyNumberFormat="1" applyFont="1" applyFill="1" applyBorder="1" applyAlignment="1">
      <alignment/>
    </xf>
    <xf numFmtId="0" fontId="0" fillId="0" borderId="0" xfId="0" applyBorder="1" applyAlignment="1">
      <alignment/>
    </xf>
    <xf numFmtId="166" fontId="0" fillId="0" borderId="44" xfId="0" applyNumberFormat="1" applyFill="1" applyBorder="1" applyAlignment="1">
      <alignment/>
    </xf>
    <xf numFmtId="2" fontId="49" fillId="35" borderId="46" xfId="0" applyNumberFormat="1" applyFont="1" applyFill="1" applyBorder="1" applyAlignment="1">
      <alignment/>
    </xf>
    <xf numFmtId="0" fontId="0" fillId="36" borderId="43" xfId="0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left"/>
    </xf>
    <xf numFmtId="0" fontId="5" fillId="36" borderId="11" xfId="0" applyFont="1" applyFill="1" applyBorder="1" applyAlignment="1">
      <alignment horizontal="left"/>
    </xf>
    <xf numFmtId="0" fontId="6" fillId="33" borderId="50" xfId="0" applyFont="1" applyFill="1" applyBorder="1" applyAlignment="1">
      <alignment horizontal="center" vertical="distributed"/>
    </xf>
    <xf numFmtId="0" fontId="6" fillId="33" borderId="28" xfId="0" applyFont="1" applyFill="1" applyBorder="1" applyAlignment="1">
      <alignment horizontal="center" vertical="distributed"/>
    </xf>
    <xf numFmtId="0" fontId="6" fillId="33" borderId="51" xfId="0" applyFont="1" applyFill="1" applyBorder="1" applyAlignment="1">
      <alignment horizontal="center" vertical="distributed"/>
    </xf>
    <xf numFmtId="0" fontId="6" fillId="33" borderId="52" xfId="0" applyFont="1" applyFill="1" applyBorder="1" applyAlignment="1">
      <alignment horizontal="center" vertical="distributed"/>
    </xf>
    <xf numFmtId="0" fontId="6" fillId="33" borderId="36" xfId="0" applyFont="1" applyFill="1" applyBorder="1" applyAlignment="1">
      <alignment horizontal="center" vertical="distributed"/>
    </xf>
    <xf numFmtId="0" fontId="6" fillId="33" borderId="53" xfId="0" applyFont="1" applyFill="1" applyBorder="1" applyAlignment="1">
      <alignment horizontal="center" vertical="distributed"/>
    </xf>
    <xf numFmtId="0" fontId="5" fillId="0" borderId="36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left"/>
    </xf>
    <xf numFmtId="0" fontId="5" fillId="36" borderId="55" xfId="0" applyFont="1" applyFill="1" applyBorder="1" applyAlignment="1">
      <alignment horizontal="left"/>
    </xf>
    <xf numFmtId="0" fontId="6" fillId="33" borderId="36" xfId="0" applyNumberFormat="1" applyFont="1" applyFill="1" applyBorder="1" applyAlignment="1" applyProtection="1">
      <alignment horizontal="center" vertical="center" wrapText="1"/>
      <protection/>
    </xf>
    <xf numFmtId="0" fontId="6" fillId="33" borderId="53" xfId="0" applyNumberFormat="1" applyFont="1" applyFill="1" applyBorder="1" applyAlignment="1" applyProtection="1">
      <alignment horizontal="center" vertical="center" wrapText="1"/>
      <protection/>
    </xf>
    <xf numFmtId="0" fontId="5" fillId="36" borderId="38" xfId="0" applyFont="1" applyFill="1" applyBorder="1" applyAlignment="1">
      <alignment horizontal="left"/>
    </xf>
    <xf numFmtId="0" fontId="3" fillId="0" borderId="5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6" fillId="33" borderId="52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5" fillId="36" borderId="56" xfId="0" applyFont="1" applyFill="1" applyBorder="1" applyAlignment="1">
      <alignment horizontal="left"/>
    </xf>
    <xf numFmtId="0" fontId="6" fillId="33" borderId="57" xfId="0" applyNumberFormat="1" applyFont="1" applyFill="1" applyBorder="1" applyAlignment="1" applyProtection="1">
      <alignment horizontal="center" vertical="center" wrapText="1"/>
      <protection/>
    </xf>
    <xf numFmtId="0" fontId="6" fillId="33" borderId="58" xfId="0" applyNumberFormat="1" applyFont="1" applyFill="1" applyBorder="1" applyAlignment="1" applyProtection="1">
      <alignment horizontal="center" vertical="center" wrapText="1"/>
      <protection/>
    </xf>
    <xf numFmtId="0" fontId="6" fillId="33" borderId="59" xfId="0" applyNumberFormat="1" applyFont="1" applyFill="1" applyBorder="1" applyAlignment="1" applyProtection="1">
      <alignment horizontal="center" vertical="center" wrapText="1"/>
      <protection/>
    </xf>
    <xf numFmtId="0" fontId="5" fillId="36" borderId="12" xfId="0" applyFont="1" applyFill="1" applyBorder="1" applyAlignment="1">
      <alignment horizontal="left"/>
    </xf>
    <xf numFmtId="0" fontId="5" fillId="0" borderId="5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6" fillId="33" borderId="6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61" xfId="0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center" vertical="center" wrapText="1"/>
    </xf>
    <xf numFmtId="0" fontId="6" fillId="33" borderId="58" xfId="0" applyFont="1" applyFill="1" applyBorder="1" applyAlignment="1">
      <alignment horizontal="center" vertical="center" wrapText="1"/>
    </xf>
    <xf numFmtId="0" fontId="6" fillId="33" borderId="52" xfId="0" applyNumberFormat="1" applyFont="1" applyFill="1" applyBorder="1" applyAlignment="1" applyProtection="1">
      <alignment horizontal="center" vertical="distributed"/>
      <protection/>
    </xf>
    <xf numFmtId="0" fontId="6" fillId="33" borderId="36" xfId="0" applyNumberFormat="1" applyFont="1" applyFill="1" applyBorder="1" applyAlignment="1" applyProtection="1">
      <alignment horizontal="center" vertical="distributed"/>
      <protection/>
    </xf>
    <xf numFmtId="0" fontId="6" fillId="33" borderId="53" xfId="0" applyNumberFormat="1" applyFont="1" applyFill="1" applyBorder="1" applyAlignment="1" applyProtection="1">
      <alignment horizontal="center" vertical="distributed"/>
      <protection/>
    </xf>
    <xf numFmtId="0" fontId="6" fillId="33" borderId="61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Font="1" applyFill="1" applyBorder="1" applyAlignment="1">
      <alignment horizontal="left"/>
    </xf>
    <xf numFmtId="0" fontId="5" fillId="37" borderId="11" xfId="0" applyFont="1" applyFill="1" applyBorder="1" applyAlignment="1">
      <alignment horizontal="left"/>
    </xf>
    <xf numFmtId="0" fontId="6" fillId="0" borderId="54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33" borderId="50" xfId="0" applyNumberFormat="1" applyFont="1" applyFill="1" applyBorder="1" applyAlignment="1" applyProtection="1">
      <alignment horizontal="center" vertical="center" wrapText="1"/>
      <protection/>
    </xf>
    <xf numFmtId="0" fontId="6" fillId="33" borderId="28" xfId="0" applyNumberFormat="1" applyFont="1" applyFill="1" applyBorder="1" applyAlignment="1" applyProtection="1">
      <alignment horizontal="center" vertical="center" wrapText="1"/>
      <protection/>
    </xf>
    <xf numFmtId="0" fontId="6" fillId="33" borderId="51" xfId="0" applyNumberFormat="1" applyFont="1" applyFill="1" applyBorder="1" applyAlignment="1" applyProtection="1">
      <alignment horizontal="center" vertical="center" wrapText="1"/>
      <protection/>
    </xf>
    <xf numFmtId="0" fontId="6" fillId="33" borderId="62" xfId="0" applyFont="1" applyFill="1" applyBorder="1" applyAlignment="1">
      <alignment horizontal="center" vertical="center" wrapText="1"/>
    </xf>
    <xf numFmtId="0" fontId="6" fillId="33" borderId="52" xfId="0" applyNumberFormat="1" applyFont="1" applyFill="1" applyBorder="1" applyAlignment="1" applyProtection="1">
      <alignment horizontal="center" vertical="center" wrapText="1"/>
      <protection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6" fillId="33" borderId="54" xfId="0" applyNumberFormat="1" applyFont="1" applyFill="1" applyBorder="1" applyAlignment="1" applyProtection="1">
      <alignment horizontal="center" vertical="distributed"/>
      <protection/>
    </xf>
    <xf numFmtId="0" fontId="6" fillId="33" borderId="51" xfId="0" applyNumberFormat="1" applyFont="1" applyFill="1" applyBorder="1" applyAlignment="1" applyProtection="1">
      <alignment horizontal="center" vertical="distributed"/>
      <protection/>
    </xf>
    <xf numFmtId="0" fontId="6" fillId="33" borderId="54" xfId="0" applyNumberFormat="1" applyFont="1" applyFill="1" applyBorder="1" applyAlignment="1" applyProtection="1">
      <alignment horizontal="center" vertical="center" wrapText="1"/>
      <protection/>
    </xf>
    <xf numFmtId="0" fontId="6" fillId="33" borderId="62" xfId="0" applyNumberFormat="1" applyFont="1" applyFill="1" applyBorder="1" applyAlignment="1" applyProtection="1">
      <alignment horizontal="center" vertical="center" wrapText="1"/>
      <protection/>
    </xf>
    <xf numFmtId="0" fontId="6" fillId="33" borderId="50" xfId="0" applyNumberFormat="1" applyFont="1" applyFill="1" applyBorder="1" applyAlignment="1" applyProtection="1">
      <alignment horizontal="center" vertical="distributed"/>
      <protection/>
    </xf>
    <xf numFmtId="0" fontId="6" fillId="33" borderId="28" xfId="0" applyNumberFormat="1" applyFont="1" applyFill="1" applyBorder="1" applyAlignment="1" applyProtection="1">
      <alignment horizontal="center" vertical="distributed"/>
      <protection/>
    </xf>
    <xf numFmtId="0" fontId="6" fillId="33" borderId="65" xfId="0" applyFont="1" applyFill="1" applyBorder="1" applyAlignment="1">
      <alignment horizontal="center" vertical="center" wrapText="1"/>
    </xf>
    <xf numFmtId="0" fontId="6" fillId="33" borderId="63" xfId="0" applyFont="1" applyFill="1" applyBorder="1" applyAlignment="1">
      <alignment horizontal="center" vertical="center" wrapText="1"/>
    </xf>
    <xf numFmtId="0" fontId="5" fillId="35" borderId="39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3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8.00390625" style="0" customWidth="1"/>
    <col min="2" max="2" width="8.7109375" style="0" customWidth="1"/>
    <col min="3" max="3" width="7.57421875" style="0" customWidth="1"/>
    <col min="4" max="4" width="26.140625" style="0" customWidth="1"/>
    <col min="5" max="5" width="7.421875" style="0" customWidth="1"/>
    <col min="6" max="6" width="7.7109375" style="0" customWidth="1"/>
    <col min="7" max="7" width="7.28125" style="0" customWidth="1"/>
    <col min="8" max="8" width="7.57421875" style="0" customWidth="1"/>
    <col min="9" max="9" width="9.7109375" style="0" customWidth="1"/>
    <col min="10" max="10" width="9.8515625" style="0" customWidth="1"/>
    <col min="11" max="11" width="10.00390625" style="0" customWidth="1"/>
    <col min="12" max="12" width="8.8515625" style="0" customWidth="1"/>
    <col min="13" max="13" width="10.00390625" style="0" customWidth="1"/>
    <col min="15" max="15" width="7.7109375" style="0" customWidth="1"/>
    <col min="16" max="16" width="9.57421875" style="0" bestFit="1" customWidth="1"/>
  </cols>
  <sheetData>
    <row r="1" spans="1:13" ht="15.75">
      <c r="A1" s="288" t="s">
        <v>98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ht="15.75" thickBot="1"/>
    <row r="3" spans="1:13" ht="12.75" customHeight="1">
      <c r="A3" s="289" t="s">
        <v>0</v>
      </c>
      <c r="B3" s="291" t="s">
        <v>1</v>
      </c>
      <c r="C3" s="291" t="s">
        <v>2</v>
      </c>
      <c r="D3" s="291" t="s">
        <v>3</v>
      </c>
      <c r="E3" s="291" t="s">
        <v>91</v>
      </c>
      <c r="F3" s="291" t="s">
        <v>92</v>
      </c>
      <c r="G3" s="293" t="s">
        <v>89</v>
      </c>
      <c r="H3" s="293" t="s">
        <v>90</v>
      </c>
      <c r="I3" s="314" t="s">
        <v>93</v>
      </c>
      <c r="J3" s="291" t="s">
        <v>94</v>
      </c>
      <c r="K3" s="291" t="s">
        <v>95</v>
      </c>
      <c r="L3" s="291" t="s">
        <v>96</v>
      </c>
      <c r="M3" s="293" t="s">
        <v>97</v>
      </c>
    </row>
    <row r="4" spans="1:13" ht="15">
      <c r="A4" s="290"/>
      <c r="B4" s="292"/>
      <c r="C4" s="292"/>
      <c r="D4" s="292"/>
      <c r="E4" s="292"/>
      <c r="F4" s="292"/>
      <c r="G4" s="294"/>
      <c r="H4" s="294"/>
      <c r="I4" s="315"/>
      <c r="J4" s="292"/>
      <c r="K4" s="292"/>
      <c r="L4" s="292"/>
      <c r="M4" s="294"/>
    </row>
    <row r="5" spans="1:13" ht="105.75" customHeight="1" thickBot="1">
      <c r="A5" s="290"/>
      <c r="B5" s="292"/>
      <c r="C5" s="292"/>
      <c r="D5" s="292"/>
      <c r="E5" s="292"/>
      <c r="F5" s="292"/>
      <c r="G5" s="294"/>
      <c r="H5" s="294"/>
      <c r="I5" s="315"/>
      <c r="J5" s="292"/>
      <c r="K5" s="292"/>
      <c r="L5" s="292"/>
      <c r="M5" s="294"/>
    </row>
    <row r="6" spans="1:13" ht="15.75" thickBot="1">
      <c r="A6" s="7">
        <v>1</v>
      </c>
      <c r="B6" s="1">
        <v>2</v>
      </c>
      <c r="C6" s="2">
        <v>3</v>
      </c>
      <c r="D6" s="2">
        <v>4</v>
      </c>
      <c r="E6" s="3">
        <v>5</v>
      </c>
      <c r="F6" s="3">
        <v>6</v>
      </c>
      <c r="G6" s="3">
        <v>7</v>
      </c>
      <c r="H6" s="4">
        <v>8</v>
      </c>
      <c r="I6" s="5">
        <v>9</v>
      </c>
      <c r="J6" s="3">
        <v>10</v>
      </c>
      <c r="K6" s="3">
        <v>11</v>
      </c>
      <c r="L6" s="3">
        <v>12</v>
      </c>
      <c r="M6" s="96">
        <v>13</v>
      </c>
    </row>
    <row r="7" spans="1:13" ht="15">
      <c r="A7" s="303" t="s">
        <v>74</v>
      </c>
      <c r="B7" s="305" t="s">
        <v>41</v>
      </c>
      <c r="C7" s="180" t="s">
        <v>13</v>
      </c>
      <c r="D7" s="181" t="s">
        <v>15</v>
      </c>
      <c r="E7" s="84">
        <v>45</v>
      </c>
      <c r="F7" s="182"/>
      <c r="G7" s="183"/>
      <c r="H7" s="183"/>
      <c r="I7" s="184"/>
      <c r="J7" s="185"/>
      <c r="K7" s="185"/>
      <c r="L7" s="186"/>
      <c r="M7" s="255"/>
    </row>
    <row r="8" spans="1:13" ht="15">
      <c r="A8" s="303"/>
      <c r="B8" s="306"/>
      <c r="C8" s="187" t="s">
        <v>13</v>
      </c>
      <c r="D8" s="188" t="s">
        <v>4</v>
      </c>
      <c r="E8" s="189">
        <v>73</v>
      </c>
      <c r="F8" s="190">
        <v>122</v>
      </c>
      <c r="G8" s="191"/>
      <c r="H8" s="192"/>
      <c r="I8" s="193"/>
      <c r="J8" s="193"/>
      <c r="K8" s="193"/>
      <c r="L8" s="194"/>
      <c r="M8" s="256"/>
    </row>
    <row r="9" spans="1:13" ht="15">
      <c r="A9" s="303"/>
      <c r="B9" s="306"/>
      <c r="C9" s="187" t="s">
        <v>13</v>
      </c>
      <c r="D9" s="188" t="s">
        <v>5</v>
      </c>
      <c r="E9" s="189">
        <v>5</v>
      </c>
      <c r="F9" s="190">
        <v>8</v>
      </c>
      <c r="G9" s="191"/>
      <c r="H9" s="192"/>
      <c r="I9" s="193"/>
      <c r="J9" s="193"/>
      <c r="K9" s="193"/>
      <c r="L9" s="194"/>
      <c r="M9" s="256"/>
    </row>
    <row r="10" spans="1:13" ht="15">
      <c r="A10" s="303"/>
      <c r="B10" s="306"/>
      <c r="C10" s="187" t="s">
        <v>13</v>
      </c>
      <c r="D10" s="195" t="s">
        <v>6</v>
      </c>
      <c r="E10" s="189">
        <v>141</v>
      </c>
      <c r="F10" s="189">
        <v>256</v>
      </c>
      <c r="G10" s="189"/>
      <c r="H10" s="193"/>
      <c r="I10" s="192"/>
      <c r="J10" s="193">
        <v>50</v>
      </c>
      <c r="K10" s="193"/>
      <c r="L10" s="194"/>
      <c r="M10" s="256"/>
    </row>
    <row r="11" spans="1:13" ht="15">
      <c r="A11" s="303"/>
      <c r="B11" s="306"/>
      <c r="C11" s="187" t="s">
        <v>14</v>
      </c>
      <c r="D11" s="196" t="s">
        <v>15</v>
      </c>
      <c r="E11" s="85">
        <v>1</v>
      </c>
      <c r="F11" s="190"/>
      <c r="G11" s="191"/>
      <c r="H11" s="193"/>
      <c r="I11" s="193"/>
      <c r="J11" s="197"/>
      <c r="K11" s="197"/>
      <c r="L11" s="198"/>
      <c r="M11" s="257"/>
    </row>
    <row r="12" spans="1:13" ht="15">
      <c r="A12" s="303"/>
      <c r="B12" s="306"/>
      <c r="C12" s="187" t="s">
        <v>14</v>
      </c>
      <c r="D12" s="188" t="s">
        <v>4</v>
      </c>
      <c r="E12" s="189">
        <v>10</v>
      </c>
      <c r="F12" s="190">
        <v>17</v>
      </c>
      <c r="G12" s="191"/>
      <c r="H12" s="193"/>
      <c r="I12" s="193"/>
      <c r="J12" s="190">
        <v>17</v>
      </c>
      <c r="K12" s="19"/>
      <c r="L12" s="15"/>
      <c r="M12" s="258"/>
    </row>
    <row r="13" spans="1:13" ht="15">
      <c r="A13" s="303"/>
      <c r="B13" s="306"/>
      <c r="C13" s="187" t="s">
        <v>14</v>
      </c>
      <c r="D13" s="188" t="s">
        <v>5</v>
      </c>
      <c r="E13" s="189">
        <v>2</v>
      </c>
      <c r="F13" s="190">
        <v>3</v>
      </c>
      <c r="G13" s="191"/>
      <c r="H13" s="193"/>
      <c r="I13" s="193"/>
      <c r="J13" s="190">
        <v>3</v>
      </c>
      <c r="K13" s="19"/>
      <c r="L13" s="15"/>
      <c r="M13" s="258"/>
    </row>
    <row r="14" spans="1:13" ht="15">
      <c r="A14" s="303"/>
      <c r="B14" s="306"/>
      <c r="C14" s="187" t="s">
        <v>14</v>
      </c>
      <c r="D14" s="195" t="s">
        <v>6</v>
      </c>
      <c r="E14" s="189">
        <v>31</v>
      </c>
      <c r="F14" s="190">
        <v>56</v>
      </c>
      <c r="G14" s="191"/>
      <c r="H14" s="193"/>
      <c r="I14" s="193"/>
      <c r="J14" s="190">
        <v>56</v>
      </c>
      <c r="K14" s="19"/>
      <c r="L14" s="15"/>
      <c r="M14" s="258"/>
    </row>
    <row r="15" spans="1:13" ht="15">
      <c r="A15" s="303"/>
      <c r="B15" s="306"/>
      <c r="C15" s="187" t="s">
        <v>9</v>
      </c>
      <c r="D15" s="196" t="s">
        <v>15</v>
      </c>
      <c r="E15" s="85">
        <v>9</v>
      </c>
      <c r="F15" s="190"/>
      <c r="G15" s="191"/>
      <c r="H15" s="193"/>
      <c r="I15" s="193"/>
      <c r="J15" s="190"/>
      <c r="K15" s="19"/>
      <c r="L15" s="15"/>
      <c r="M15" s="258"/>
    </row>
    <row r="16" spans="1:13" ht="15">
      <c r="A16" s="303"/>
      <c r="B16" s="306"/>
      <c r="C16" s="187" t="s">
        <v>9</v>
      </c>
      <c r="D16" s="188" t="s">
        <v>4</v>
      </c>
      <c r="E16" s="189">
        <v>15</v>
      </c>
      <c r="F16" s="190">
        <v>25</v>
      </c>
      <c r="G16" s="191"/>
      <c r="H16" s="193"/>
      <c r="I16" s="193"/>
      <c r="J16" s="190">
        <v>25</v>
      </c>
      <c r="K16" s="9"/>
      <c r="L16" s="15"/>
      <c r="M16" s="258"/>
    </row>
    <row r="17" spans="1:13" ht="15.75" thickBot="1">
      <c r="A17" s="303"/>
      <c r="B17" s="306"/>
      <c r="C17" s="199" t="s">
        <v>9</v>
      </c>
      <c r="D17" s="200" t="s">
        <v>6</v>
      </c>
      <c r="E17" s="201">
        <v>31</v>
      </c>
      <c r="F17" s="202">
        <v>56</v>
      </c>
      <c r="G17" s="203"/>
      <c r="H17" s="204"/>
      <c r="I17" s="204"/>
      <c r="J17" s="202">
        <v>56</v>
      </c>
      <c r="K17" s="110"/>
      <c r="L17" s="16"/>
      <c r="M17" s="259"/>
    </row>
    <row r="18" spans="1:13" ht="15.75" thickBot="1">
      <c r="A18" s="303"/>
      <c r="B18" s="307"/>
      <c r="C18" s="295" t="s">
        <v>7</v>
      </c>
      <c r="D18" s="296"/>
      <c r="E18" s="139">
        <f>SUM(E7:E17)</f>
        <v>363</v>
      </c>
      <c r="F18" s="139">
        <f>SUM(F7:F17)</f>
        <v>543</v>
      </c>
      <c r="G18" s="139"/>
      <c r="H18" s="139"/>
      <c r="I18" s="141"/>
      <c r="J18" s="143">
        <f>SUM(J10:J17)</f>
        <v>207</v>
      </c>
      <c r="K18" s="143"/>
      <c r="L18" s="144"/>
      <c r="M18" s="234">
        <f>I18+L18</f>
        <v>0</v>
      </c>
    </row>
    <row r="19" spans="1:13" ht="15">
      <c r="A19" s="303"/>
      <c r="B19" s="308" t="s">
        <v>32</v>
      </c>
      <c r="C19" s="180" t="s">
        <v>13</v>
      </c>
      <c r="D19" s="181" t="s">
        <v>15</v>
      </c>
      <c r="E19" s="84">
        <v>20</v>
      </c>
      <c r="F19" s="182"/>
      <c r="G19" s="183"/>
      <c r="H19" s="183"/>
      <c r="I19" s="184"/>
      <c r="J19" s="205"/>
      <c r="K19" s="205"/>
      <c r="L19" s="206"/>
      <c r="M19" s="260"/>
    </row>
    <row r="20" spans="1:13" ht="15">
      <c r="A20" s="303"/>
      <c r="B20" s="306"/>
      <c r="C20" s="187" t="s">
        <v>13</v>
      </c>
      <c r="D20" s="188" t="s">
        <v>4</v>
      </c>
      <c r="E20" s="189">
        <v>31</v>
      </c>
      <c r="F20" s="190">
        <v>52</v>
      </c>
      <c r="G20" s="191"/>
      <c r="H20" s="192"/>
      <c r="I20" s="193"/>
      <c r="J20" s="207"/>
      <c r="K20" s="207"/>
      <c r="L20" s="208"/>
      <c r="M20" s="261"/>
    </row>
    <row r="21" spans="1:13" ht="15">
      <c r="A21" s="303"/>
      <c r="B21" s="306"/>
      <c r="C21" s="187" t="s">
        <v>13</v>
      </c>
      <c r="D21" s="188" t="s">
        <v>5</v>
      </c>
      <c r="E21" s="189">
        <v>2</v>
      </c>
      <c r="F21" s="190">
        <v>3</v>
      </c>
      <c r="G21" s="191"/>
      <c r="H21" s="192"/>
      <c r="I21" s="193"/>
      <c r="J21" s="207"/>
      <c r="K21" s="207"/>
      <c r="L21" s="208"/>
      <c r="M21" s="261"/>
    </row>
    <row r="22" spans="1:13" ht="15">
      <c r="A22" s="303"/>
      <c r="B22" s="306"/>
      <c r="C22" s="187" t="s">
        <v>13</v>
      </c>
      <c r="D22" s="195" t="s">
        <v>6</v>
      </c>
      <c r="E22" s="189">
        <v>61</v>
      </c>
      <c r="F22" s="189">
        <v>111</v>
      </c>
      <c r="G22" s="189"/>
      <c r="H22" s="193"/>
      <c r="I22" s="193"/>
      <c r="J22" s="193"/>
      <c r="K22" s="193"/>
      <c r="L22" s="194"/>
      <c r="M22" s="256"/>
    </row>
    <row r="23" spans="1:13" ht="15">
      <c r="A23" s="303"/>
      <c r="B23" s="306"/>
      <c r="C23" s="187" t="s">
        <v>14</v>
      </c>
      <c r="D23" s="196" t="s">
        <v>15</v>
      </c>
      <c r="E23" s="85">
        <v>1</v>
      </c>
      <c r="F23" s="190"/>
      <c r="G23" s="191"/>
      <c r="H23" s="193"/>
      <c r="I23" s="193"/>
      <c r="J23" s="193"/>
      <c r="K23" s="193"/>
      <c r="L23" s="194"/>
      <c r="M23" s="256"/>
    </row>
    <row r="24" spans="1:13" ht="15">
      <c r="A24" s="303"/>
      <c r="B24" s="306"/>
      <c r="C24" s="187" t="s">
        <v>14</v>
      </c>
      <c r="D24" s="188" t="s">
        <v>4</v>
      </c>
      <c r="E24" s="189">
        <v>10</v>
      </c>
      <c r="F24" s="190">
        <v>17</v>
      </c>
      <c r="G24" s="191"/>
      <c r="H24" s="193"/>
      <c r="I24" s="193"/>
      <c r="J24" s="193"/>
      <c r="K24" s="193"/>
      <c r="L24" s="194"/>
      <c r="M24" s="256"/>
    </row>
    <row r="25" spans="1:13" ht="15">
      <c r="A25" s="303"/>
      <c r="B25" s="306"/>
      <c r="C25" s="187" t="s">
        <v>14</v>
      </c>
      <c r="D25" s="188" t="s">
        <v>5</v>
      </c>
      <c r="E25" s="189">
        <v>2</v>
      </c>
      <c r="F25" s="190">
        <v>3</v>
      </c>
      <c r="G25" s="191"/>
      <c r="H25" s="193"/>
      <c r="I25" s="193"/>
      <c r="J25" s="193"/>
      <c r="K25" s="193"/>
      <c r="L25" s="194"/>
      <c r="M25" s="256"/>
    </row>
    <row r="26" spans="1:13" ht="15.75" thickBot="1">
      <c r="A26" s="303"/>
      <c r="B26" s="306"/>
      <c r="C26" s="199" t="s">
        <v>14</v>
      </c>
      <c r="D26" s="200" t="s">
        <v>6</v>
      </c>
      <c r="E26" s="201">
        <v>15</v>
      </c>
      <c r="F26" s="202">
        <v>27</v>
      </c>
      <c r="G26" s="203"/>
      <c r="H26" s="204"/>
      <c r="I26" s="204"/>
      <c r="J26" s="209"/>
      <c r="K26" s="209"/>
      <c r="L26" s="210"/>
      <c r="M26" s="262"/>
    </row>
    <row r="27" spans="1:13" ht="15.75" thickBot="1">
      <c r="A27" s="303"/>
      <c r="B27" s="307"/>
      <c r="C27" s="295" t="s">
        <v>7</v>
      </c>
      <c r="D27" s="296"/>
      <c r="E27" s="139">
        <f>SUM(E19:E26)</f>
        <v>142</v>
      </c>
      <c r="F27" s="140">
        <f>SUM(F19:F26)</f>
        <v>213</v>
      </c>
      <c r="G27" s="139"/>
      <c r="H27" s="139"/>
      <c r="I27" s="141"/>
      <c r="J27" s="176"/>
      <c r="K27" s="176"/>
      <c r="L27" s="177"/>
      <c r="M27" s="235"/>
    </row>
    <row r="28" spans="1:13" ht="15">
      <c r="A28" s="303"/>
      <c r="B28" s="297" t="s">
        <v>69</v>
      </c>
      <c r="C28" s="180" t="s">
        <v>8</v>
      </c>
      <c r="D28" s="211" t="s">
        <v>17</v>
      </c>
      <c r="E28" s="182">
        <v>29</v>
      </c>
      <c r="F28" s="212">
        <v>48</v>
      </c>
      <c r="G28" s="213"/>
      <c r="H28" s="184"/>
      <c r="I28" s="184"/>
      <c r="J28" s="131"/>
      <c r="K28" s="131"/>
      <c r="L28" s="135"/>
      <c r="M28" s="263"/>
    </row>
    <row r="29" spans="1:13" ht="15">
      <c r="A29" s="303"/>
      <c r="B29" s="298"/>
      <c r="C29" s="187" t="s">
        <v>8</v>
      </c>
      <c r="D29" s="188" t="s">
        <v>4</v>
      </c>
      <c r="E29" s="189">
        <v>12</v>
      </c>
      <c r="F29" s="190">
        <v>20</v>
      </c>
      <c r="G29" s="191"/>
      <c r="H29" s="193"/>
      <c r="I29" s="184"/>
      <c r="J29" s="106"/>
      <c r="K29" s="106"/>
      <c r="L29" s="136"/>
      <c r="M29" s="264"/>
    </row>
    <row r="30" spans="1:13" ht="15">
      <c r="A30" s="303"/>
      <c r="B30" s="298"/>
      <c r="C30" s="187" t="s">
        <v>8</v>
      </c>
      <c r="D30" s="188" t="s">
        <v>5</v>
      </c>
      <c r="E30" s="189">
        <v>3</v>
      </c>
      <c r="F30" s="190">
        <v>5</v>
      </c>
      <c r="G30" s="191"/>
      <c r="H30" s="193"/>
      <c r="I30" s="184"/>
      <c r="J30" s="106"/>
      <c r="K30" s="106"/>
      <c r="L30" s="136"/>
      <c r="M30" s="264"/>
    </row>
    <row r="31" spans="1:13" ht="15.75" thickBot="1">
      <c r="A31" s="303"/>
      <c r="B31" s="298"/>
      <c r="C31" s="199" t="s">
        <v>8</v>
      </c>
      <c r="D31" s="200" t="s">
        <v>6</v>
      </c>
      <c r="E31" s="201">
        <v>119</v>
      </c>
      <c r="F31" s="202">
        <v>216</v>
      </c>
      <c r="G31" s="203"/>
      <c r="H31" s="204"/>
      <c r="I31" s="219"/>
      <c r="J31" s="132"/>
      <c r="K31" s="132"/>
      <c r="L31" s="137"/>
      <c r="M31" s="265"/>
    </row>
    <row r="32" spans="1:13" ht="15.75" thickBot="1">
      <c r="A32" s="303"/>
      <c r="B32" s="299"/>
      <c r="C32" s="295" t="s">
        <v>7</v>
      </c>
      <c r="D32" s="296"/>
      <c r="E32" s="151">
        <f>SUM(E28:E31)</f>
        <v>163</v>
      </c>
      <c r="F32" s="152">
        <f>SUM(F28:F31)</f>
        <v>289</v>
      </c>
      <c r="G32" s="152"/>
      <c r="H32" s="139"/>
      <c r="I32" s="141"/>
      <c r="J32" s="148"/>
      <c r="K32" s="148"/>
      <c r="L32" s="149"/>
      <c r="M32" s="236"/>
    </row>
    <row r="33" spans="1:13" ht="15">
      <c r="A33" s="303"/>
      <c r="B33" s="300" t="s">
        <v>16</v>
      </c>
      <c r="C33" s="180" t="s">
        <v>8</v>
      </c>
      <c r="D33" s="211" t="s">
        <v>17</v>
      </c>
      <c r="E33" s="182">
        <v>113</v>
      </c>
      <c r="F33" s="212">
        <v>188</v>
      </c>
      <c r="G33" s="213"/>
      <c r="H33" s="184"/>
      <c r="I33" s="214"/>
      <c r="J33" s="184"/>
      <c r="K33" s="184"/>
      <c r="L33" s="214"/>
      <c r="M33" s="266"/>
    </row>
    <row r="34" spans="1:13" ht="15">
      <c r="A34" s="303"/>
      <c r="B34" s="301"/>
      <c r="C34" s="187" t="s">
        <v>8</v>
      </c>
      <c r="D34" s="188" t="s">
        <v>4</v>
      </c>
      <c r="E34" s="189">
        <v>106</v>
      </c>
      <c r="F34" s="190">
        <v>177</v>
      </c>
      <c r="G34" s="191"/>
      <c r="H34" s="193"/>
      <c r="I34" s="214"/>
      <c r="J34" s="193"/>
      <c r="K34" s="193"/>
      <c r="L34" s="194"/>
      <c r="M34" s="256"/>
    </row>
    <row r="35" spans="1:13" ht="15">
      <c r="A35" s="303"/>
      <c r="B35" s="301"/>
      <c r="C35" s="187" t="s">
        <v>8</v>
      </c>
      <c r="D35" s="188" t="s">
        <v>5</v>
      </c>
      <c r="E35" s="189">
        <v>19</v>
      </c>
      <c r="F35" s="190">
        <v>32</v>
      </c>
      <c r="G35" s="191"/>
      <c r="H35" s="193"/>
      <c r="I35" s="214"/>
      <c r="J35" s="193"/>
      <c r="K35" s="193"/>
      <c r="L35" s="194"/>
      <c r="M35" s="256"/>
    </row>
    <row r="36" spans="1:13" ht="15.75" thickBot="1">
      <c r="A36" s="303"/>
      <c r="B36" s="301"/>
      <c r="C36" s="199" t="s">
        <v>8</v>
      </c>
      <c r="D36" s="215" t="s">
        <v>6</v>
      </c>
      <c r="E36" s="216">
        <v>734</v>
      </c>
      <c r="F36" s="217">
        <v>1335</v>
      </c>
      <c r="G36" s="218"/>
      <c r="H36" s="219"/>
      <c r="I36" s="220"/>
      <c r="J36" s="209"/>
      <c r="K36" s="209"/>
      <c r="L36" s="210"/>
      <c r="M36" s="262"/>
    </row>
    <row r="37" spans="1:13" ht="15.75" thickBot="1">
      <c r="A37" s="303"/>
      <c r="B37" s="302"/>
      <c r="C37" s="309" t="s">
        <v>7</v>
      </c>
      <c r="D37" s="310"/>
      <c r="E37" s="221">
        <f>SUM(E33:E36)</f>
        <v>972</v>
      </c>
      <c r="F37" s="152">
        <f>SUM(F33:F36)</f>
        <v>1732</v>
      </c>
      <c r="G37" s="222"/>
      <c r="H37" s="139"/>
      <c r="I37" s="142"/>
      <c r="J37" s="176"/>
      <c r="K37" s="176"/>
      <c r="L37" s="177"/>
      <c r="M37" s="235"/>
    </row>
    <row r="38" spans="1:13" ht="15.75" thickBot="1">
      <c r="A38" s="304"/>
      <c r="B38" s="316" t="s">
        <v>75</v>
      </c>
      <c r="C38" s="317"/>
      <c r="D38" s="317"/>
      <c r="E38" s="94">
        <f>E18+E27+E32+E37</f>
        <v>1640</v>
      </c>
      <c r="F38" s="94">
        <f>F18+F27+F32+F37</f>
        <v>2777</v>
      </c>
      <c r="G38" s="94"/>
      <c r="H38" s="94"/>
      <c r="I38" s="91"/>
      <c r="J38" s="91">
        <f>J18</f>
        <v>207</v>
      </c>
      <c r="K38" s="94"/>
      <c r="L38" s="93"/>
      <c r="M38" s="233">
        <f>I38+L38</f>
        <v>0</v>
      </c>
    </row>
    <row r="39" spans="1:13" ht="15">
      <c r="A39" s="326" t="s">
        <v>76</v>
      </c>
      <c r="B39" s="311" t="s">
        <v>18</v>
      </c>
      <c r="C39" s="28" t="s">
        <v>8</v>
      </c>
      <c r="D39" s="109" t="s">
        <v>17</v>
      </c>
      <c r="E39" s="64">
        <v>80</v>
      </c>
      <c r="F39" s="64">
        <v>133</v>
      </c>
      <c r="G39" s="64"/>
      <c r="H39" s="78"/>
      <c r="I39" s="89"/>
      <c r="J39" s="232"/>
      <c r="K39" s="131"/>
      <c r="L39" s="135"/>
      <c r="M39" s="263"/>
    </row>
    <row r="40" spans="1:13" ht="15">
      <c r="A40" s="327"/>
      <c r="B40" s="311"/>
      <c r="C40" s="72" t="s">
        <v>8</v>
      </c>
      <c r="D40" s="29" t="s">
        <v>4</v>
      </c>
      <c r="E40" s="63">
        <v>99</v>
      </c>
      <c r="F40" s="64">
        <v>165</v>
      </c>
      <c r="G40" s="65"/>
      <c r="H40" s="66"/>
      <c r="I40" s="89"/>
      <c r="J40" s="223"/>
      <c r="K40" s="106"/>
      <c r="L40" s="136"/>
      <c r="M40" s="264"/>
    </row>
    <row r="41" spans="1:13" ht="15">
      <c r="A41" s="327"/>
      <c r="B41" s="311"/>
      <c r="C41" s="72" t="s">
        <v>8</v>
      </c>
      <c r="D41" s="29" t="s">
        <v>5</v>
      </c>
      <c r="E41" s="49">
        <v>15</v>
      </c>
      <c r="F41" s="50">
        <v>25</v>
      </c>
      <c r="G41" s="67"/>
      <c r="H41" s="52"/>
      <c r="I41" s="69"/>
      <c r="J41" s="223"/>
      <c r="K41" s="106"/>
      <c r="L41" s="136"/>
      <c r="M41" s="264"/>
    </row>
    <row r="42" spans="1:13" ht="15.75" thickBot="1">
      <c r="A42" s="327"/>
      <c r="B42" s="311"/>
      <c r="C42" s="122" t="s">
        <v>8</v>
      </c>
      <c r="D42" s="46" t="s">
        <v>6</v>
      </c>
      <c r="E42" s="57">
        <v>601</v>
      </c>
      <c r="F42" s="58">
        <v>1093</v>
      </c>
      <c r="G42" s="59"/>
      <c r="H42" s="60"/>
      <c r="I42" s="70"/>
      <c r="J42" s="224"/>
      <c r="K42" s="132"/>
      <c r="L42" s="137"/>
      <c r="M42" s="265"/>
    </row>
    <row r="43" spans="1:13" ht="15.75" thickBot="1">
      <c r="A43" s="327"/>
      <c r="B43" s="312"/>
      <c r="C43" s="309" t="s">
        <v>7</v>
      </c>
      <c r="D43" s="313"/>
      <c r="E43" s="140">
        <f>SUM(E39:E42)</f>
        <v>795</v>
      </c>
      <c r="F43" s="140">
        <f>SUM(F39:F42)</f>
        <v>1416</v>
      </c>
      <c r="G43" s="157"/>
      <c r="H43" s="141"/>
      <c r="I43" s="142"/>
      <c r="J43" s="239"/>
      <c r="K43" s="148"/>
      <c r="L43" s="149"/>
      <c r="M43" s="236"/>
    </row>
    <row r="44" spans="1:13" ht="15">
      <c r="A44" s="327"/>
      <c r="B44" s="318" t="s">
        <v>61</v>
      </c>
      <c r="C44" s="37" t="s">
        <v>12</v>
      </c>
      <c r="D44" s="43" t="s">
        <v>11</v>
      </c>
      <c r="E44" s="86">
        <v>1</v>
      </c>
      <c r="F44" s="48"/>
      <c r="G44" s="23"/>
      <c r="H44" s="24"/>
      <c r="I44" s="26"/>
      <c r="J44" s="232"/>
      <c r="K44" s="131"/>
      <c r="L44" s="135"/>
      <c r="M44" s="263"/>
    </row>
    <row r="45" spans="1:13" ht="15">
      <c r="A45" s="327"/>
      <c r="B45" s="319"/>
      <c r="C45" s="37" t="s">
        <v>12</v>
      </c>
      <c r="D45" s="29" t="s">
        <v>4</v>
      </c>
      <c r="E45" s="30">
        <v>2</v>
      </c>
      <c r="F45" s="31">
        <v>3</v>
      </c>
      <c r="G45" s="11"/>
      <c r="H45" s="9"/>
      <c r="I45" s="15"/>
      <c r="J45" s="223"/>
      <c r="K45" s="106"/>
      <c r="L45" s="136"/>
      <c r="M45" s="264"/>
    </row>
    <row r="46" spans="1:13" ht="15.75" thickBot="1">
      <c r="A46" s="327"/>
      <c r="B46" s="319"/>
      <c r="C46" s="68" t="s">
        <v>12</v>
      </c>
      <c r="D46" s="33" t="s">
        <v>6</v>
      </c>
      <c r="E46" s="35">
        <v>10</v>
      </c>
      <c r="F46" s="36">
        <v>18</v>
      </c>
      <c r="G46" s="12"/>
      <c r="H46" s="22"/>
      <c r="I46" s="16"/>
      <c r="J46" s="224"/>
      <c r="K46" s="132"/>
      <c r="L46" s="137"/>
      <c r="M46" s="265"/>
    </row>
    <row r="47" spans="1:13" ht="15.75" thickBot="1">
      <c r="A47" s="327"/>
      <c r="B47" s="320"/>
      <c r="C47" s="309" t="s">
        <v>7</v>
      </c>
      <c r="D47" s="313"/>
      <c r="E47" s="139">
        <f>SUM(E44:E46)</f>
        <v>13</v>
      </c>
      <c r="F47" s="139">
        <f>SUM(F45:F46)</f>
        <v>21</v>
      </c>
      <c r="G47" s="139"/>
      <c r="H47" s="139"/>
      <c r="I47" s="142"/>
      <c r="J47" s="239"/>
      <c r="K47" s="148"/>
      <c r="L47" s="149"/>
      <c r="M47" s="236"/>
    </row>
    <row r="48" spans="1:13" ht="15">
      <c r="A48" s="327"/>
      <c r="B48" s="318" t="s">
        <v>62</v>
      </c>
      <c r="C48" s="37" t="s">
        <v>12</v>
      </c>
      <c r="D48" s="43" t="s">
        <v>11</v>
      </c>
      <c r="E48" s="86">
        <v>10</v>
      </c>
      <c r="F48" s="48"/>
      <c r="G48" s="23"/>
      <c r="H48" s="24"/>
      <c r="I48" s="26"/>
      <c r="J48" s="232"/>
      <c r="K48" s="131"/>
      <c r="L48" s="135"/>
      <c r="M48" s="263"/>
    </row>
    <row r="49" spans="1:13" ht="15">
      <c r="A49" s="327"/>
      <c r="B49" s="319"/>
      <c r="C49" s="37" t="s">
        <v>12</v>
      </c>
      <c r="D49" s="29" t="s">
        <v>4</v>
      </c>
      <c r="E49" s="30">
        <v>34</v>
      </c>
      <c r="F49" s="31">
        <v>57</v>
      </c>
      <c r="G49" s="11"/>
      <c r="H49" s="9"/>
      <c r="I49" s="15"/>
      <c r="J49" s="223"/>
      <c r="K49" s="106"/>
      <c r="L49" s="136"/>
      <c r="M49" s="264"/>
    </row>
    <row r="50" spans="1:13" ht="15">
      <c r="A50" s="327"/>
      <c r="B50" s="319"/>
      <c r="C50" s="37" t="s">
        <v>12</v>
      </c>
      <c r="D50" s="29" t="s">
        <v>5</v>
      </c>
      <c r="E50" s="30">
        <v>2</v>
      </c>
      <c r="F50" s="31">
        <v>3</v>
      </c>
      <c r="G50" s="11"/>
      <c r="H50" s="9"/>
      <c r="I50" s="15"/>
      <c r="J50" s="223"/>
      <c r="K50" s="106"/>
      <c r="L50" s="136"/>
      <c r="M50" s="264"/>
    </row>
    <row r="51" spans="1:13" ht="15.75" thickBot="1">
      <c r="A51" s="327"/>
      <c r="B51" s="319"/>
      <c r="C51" s="68" t="s">
        <v>12</v>
      </c>
      <c r="D51" s="33" t="s">
        <v>6</v>
      </c>
      <c r="E51" s="35">
        <v>158</v>
      </c>
      <c r="F51" s="36">
        <v>287</v>
      </c>
      <c r="G51" s="12"/>
      <c r="H51" s="22"/>
      <c r="I51" s="16"/>
      <c r="J51" s="224"/>
      <c r="K51" s="132"/>
      <c r="L51" s="137"/>
      <c r="M51" s="265"/>
    </row>
    <row r="52" spans="1:13" ht="15.75" thickBot="1">
      <c r="A52" s="327"/>
      <c r="B52" s="320"/>
      <c r="C52" s="309" t="s">
        <v>7</v>
      </c>
      <c r="D52" s="313"/>
      <c r="E52" s="139">
        <f>SUM(E48:E51)</f>
        <v>204</v>
      </c>
      <c r="F52" s="139">
        <f>SUM(F49:F51)</f>
        <v>347</v>
      </c>
      <c r="G52" s="139"/>
      <c r="H52" s="139"/>
      <c r="I52" s="142"/>
      <c r="J52" s="239"/>
      <c r="K52" s="148"/>
      <c r="L52" s="149"/>
      <c r="M52" s="236"/>
    </row>
    <row r="53" spans="1:13" ht="15">
      <c r="A53" s="327"/>
      <c r="B53" s="318" t="s">
        <v>63</v>
      </c>
      <c r="C53" s="37" t="s">
        <v>12</v>
      </c>
      <c r="D53" s="43" t="s">
        <v>11</v>
      </c>
      <c r="E53" s="86">
        <v>2</v>
      </c>
      <c r="F53" s="48"/>
      <c r="G53" s="23"/>
      <c r="H53" s="24"/>
      <c r="I53" s="26"/>
      <c r="J53" s="232"/>
      <c r="K53" s="131"/>
      <c r="L53" s="135"/>
      <c r="M53" s="263"/>
    </row>
    <row r="54" spans="1:13" ht="15">
      <c r="A54" s="327"/>
      <c r="B54" s="319"/>
      <c r="C54" s="37" t="s">
        <v>12</v>
      </c>
      <c r="D54" s="29" t="s">
        <v>4</v>
      </c>
      <c r="E54" s="30">
        <v>8</v>
      </c>
      <c r="F54" s="31">
        <v>13</v>
      </c>
      <c r="G54" s="11"/>
      <c r="H54" s="9"/>
      <c r="I54" s="15"/>
      <c r="J54" s="223"/>
      <c r="K54" s="106"/>
      <c r="L54" s="136"/>
      <c r="M54" s="264"/>
    </row>
    <row r="55" spans="1:13" ht="15">
      <c r="A55" s="327"/>
      <c r="B55" s="319"/>
      <c r="C55" s="37" t="s">
        <v>12</v>
      </c>
      <c r="D55" s="29" t="s">
        <v>5</v>
      </c>
      <c r="E55" s="30">
        <v>1</v>
      </c>
      <c r="F55" s="31">
        <v>2</v>
      </c>
      <c r="G55" s="11"/>
      <c r="H55" s="9"/>
      <c r="I55" s="15"/>
      <c r="J55" s="223"/>
      <c r="K55" s="106"/>
      <c r="L55" s="136"/>
      <c r="M55" s="264"/>
    </row>
    <row r="56" spans="1:13" ht="15.75" thickBot="1">
      <c r="A56" s="327"/>
      <c r="B56" s="319"/>
      <c r="C56" s="68" t="s">
        <v>12</v>
      </c>
      <c r="D56" s="33" t="s">
        <v>6</v>
      </c>
      <c r="E56" s="35">
        <v>40</v>
      </c>
      <c r="F56" s="36">
        <v>73</v>
      </c>
      <c r="G56" s="12"/>
      <c r="H56" s="22"/>
      <c r="I56" s="16"/>
      <c r="J56" s="224"/>
      <c r="K56" s="132"/>
      <c r="L56" s="137"/>
      <c r="M56" s="265"/>
    </row>
    <row r="57" spans="1:13" ht="15.75" thickBot="1">
      <c r="A57" s="327"/>
      <c r="B57" s="320"/>
      <c r="C57" s="309" t="s">
        <v>7</v>
      </c>
      <c r="D57" s="313"/>
      <c r="E57" s="139">
        <f>SUM(E53:E56)</f>
        <v>51</v>
      </c>
      <c r="F57" s="139">
        <f>SUM(F54:F56)</f>
        <v>88</v>
      </c>
      <c r="G57" s="139"/>
      <c r="H57" s="139"/>
      <c r="I57" s="142"/>
      <c r="J57" s="239"/>
      <c r="K57" s="148"/>
      <c r="L57" s="149"/>
      <c r="M57" s="236"/>
    </row>
    <row r="58" spans="1:13" ht="15">
      <c r="A58" s="327"/>
      <c r="B58" s="319" t="s">
        <v>50</v>
      </c>
      <c r="C58" s="37" t="s">
        <v>12</v>
      </c>
      <c r="D58" s="178" t="s">
        <v>11</v>
      </c>
      <c r="E58" s="84">
        <v>3</v>
      </c>
      <c r="F58" s="34"/>
      <c r="G58" s="179"/>
      <c r="H58" s="13"/>
      <c r="I58" s="14"/>
      <c r="J58" s="232"/>
      <c r="K58" s="131"/>
      <c r="L58" s="135"/>
      <c r="M58" s="263"/>
    </row>
    <row r="59" spans="1:13" ht="15">
      <c r="A59" s="327"/>
      <c r="B59" s="319"/>
      <c r="C59" s="37" t="s">
        <v>12</v>
      </c>
      <c r="D59" s="29" t="s">
        <v>4</v>
      </c>
      <c r="E59" s="32">
        <v>10</v>
      </c>
      <c r="F59" s="32">
        <v>17</v>
      </c>
      <c r="G59" s="10"/>
      <c r="H59" s="9"/>
      <c r="I59" s="15"/>
      <c r="J59" s="223"/>
      <c r="K59" s="106"/>
      <c r="L59" s="136"/>
      <c r="M59" s="264"/>
    </row>
    <row r="60" spans="1:13" ht="15">
      <c r="A60" s="327"/>
      <c r="B60" s="319"/>
      <c r="C60" s="37" t="s">
        <v>12</v>
      </c>
      <c r="D60" s="29" t="s">
        <v>5</v>
      </c>
      <c r="E60" s="32">
        <v>1</v>
      </c>
      <c r="F60" s="32">
        <v>2</v>
      </c>
      <c r="G60" s="10"/>
      <c r="H60" s="9"/>
      <c r="I60" s="15"/>
      <c r="J60" s="223"/>
      <c r="K60" s="106"/>
      <c r="L60" s="136"/>
      <c r="M60" s="264"/>
    </row>
    <row r="61" spans="1:13" ht="15.75" thickBot="1">
      <c r="A61" s="327"/>
      <c r="B61" s="319"/>
      <c r="C61" s="68" t="s">
        <v>12</v>
      </c>
      <c r="D61" s="33" t="s">
        <v>6</v>
      </c>
      <c r="E61" s="35">
        <v>45</v>
      </c>
      <c r="F61" s="36">
        <v>82</v>
      </c>
      <c r="G61" s="240"/>
      <c r="H61" s="22"/>
      <c r="I61" s="16"/>
      <c r="J61" s="224"/>
      <c r="K61" s="132"/>
      <c r="L61" s="137"/>
      <c r="M61" s="265"/>
    </row>
    <row r="62" spans="1:13" ht="15.75" thickBot="1">
      <c r="A62" s="327"/>
      <c r="B62" s="320"/>
      <c r="C62" s="309" t="s">
        <v>7</v>
      </c>
      <c r="D62" s="313"/>
      <c r="E62" s="151">
        <f>SUM(E58:E61)</f>
        <v>59</v>
      </c>
      <c r="F62" s="151">
        <f>SUM(F58:F61)</f>
        <v>101</v>
      </c>
      <c r="G62" s="151"/>
      <c r="H62" s="151"/>
      <c r="I62" s="158"/>
      <c r="J62" s="239"/>
      <c r="K62" s="148"/>
      <c r="L62" s="149"/>
      <c r="M62" s="236"/>
    </row>
    <row r="63" spans="1:13" ht="15">
      <c r="A63" s="327"/>
      <c r="B63" s="318" t="s">
        <v>51</v>
      </c>
      <c r="C63" s="28" t="s">
        <v>12</v>
      </c>
      <c r="D63" s="43" t="s">
        <v>11</v>
      </c>
      <c r="E63" s="84">
        <v>5</v>
      </c>
      <c r="F63" s="34"/>
      <c r="G63" s="10"/>
      <c r="H63" s="20"/>
      <c r="I63" s="14"/>
      <c r="J63" s="232"/>
      <c r="K63" s="131"/>
      <c r="L63" s="135"/>
      <c r="M63" s="263"/>
    </row>
    <row r="64" spans="1:13" ht="15">
      <c r="A64" s="327"/>
      <c r="B64" s="319"/>
      <c r="C64" s="28" t="s">
        <v>12</v>
      </c>
      <c r="D64" s="29" t="s">
        <v>4</v>
      </c>
      <c r="E64" s="30">
        <v>1</v>
      </c>
      <c r="F64" s="31">
        <v>2</v>
      </c>
      <c r="G64" s="11"/>
      <c r="H64" s="9"/>
      <c r="I64" s="15"/>
      <c r="J64" s="223"/>
      <c r="K64" s="106"/>
      <c r="L64" s="136"/>
      <c r="M64" s="264"/>
    </row>
    <row r="65" spans="1:13" ht="15">
      <c r="A65" s="327"/>
      <c r="B65" s="319"/>
      <c r="C65" s="28" t="s">
        <v>12</v>
      </c>
      <c r="D65" s="29" t="s">
        <v>5</v>
      </c>
      <c r="E65" s="30">
        <v>2</v>
      </c>
      <c r="F65" s="31">
        <v>3</v>
      </c>
      <c r="G65" s="11"/>
      <c r="H65" s="9"/>
      <c r="I65" s="15"/>
      <c r="J65" s="223"/>
      <c r="K65" s="106"/>
      <c r="L65" s="136"/>
      <c r="M65" s="264"/>
    </row>
    <row r="66" spans="1:13" ht="15.75" thickBot="1">
      <c r="A66" s="327"/>
      <c r="B66" s="319"/>
      <c r="C66" s="241" t="s">
        <v>12</v>
      </c>
      <c r="D66" s="33" t="s">
        <v>6</v>
      </c>
      <c r="E66" s="35">
        <v>22</v>
      </c>
      <c r="F66" s="36">
        <v>40</v>
      </c>
      <c r="G66" s="12"/>
      <c r="H66" s="22"/>
      <c r="I66" s="16"/>
      <c r="J66" s="224"/>
      <c r="K66" s="132"/>
      <c r="L66" s="137"/>
      <c r="M66" s="265"/>
    </row>
    <row r="67" spans="1:13" ht="15.75" thickBot="1">
      <c r="A67" s="327"/>
      <c r="B67" s="320"/>
      <c r="C67" s="309" t="s">
        <v>7</v>
      </c>
      <c r="D67" s="313"/>
      <c r="E67" s="139">
        <f>SUM(E63:E66)</f>
        <v>30</v>
      </c>
      <c r="F67" s="139">
        <f>SUM(F63:F66)</f>
        <v>45</v>
      </c>
      <c r="G67" s="139"/>
      <c r="H67" s="139"/>
      <c r="I67" s="142"/>
      <c r="J67" s="239"/>
      <c r="K67" s="148"/>
      <c r="L67" s="149"/>
      <c r="M67" s="236"/>
    </row>
    <row r="68" spans="1:13" ht="15">
      <c r="A68" s="327"/>
      <c r="B68" s="318" t="s">
        <v>52</v>
      </c>
      <c r="C68" s="37" t="s">
        <v>12</v>
      </c>
      <c r="D68" s="43" t="s">
        <v>11</v>
      </c>
      <c r="E68" s="84">
        <v>44</v>
      </c>
      <c r="F68" s="34"/>
      <c r="G68" s="10"/>
      <c r="H68" s="20"/>
      <c r="I68" s="14"/>
      <c r="J68" s="232"/>
      <c r="K68" s="131"/>
      <c r="L68" s="135"/>
      <c r="M68" s="263"/>
    </row>
    <row r="69" spans="1:13" ht="15">
      <c r="A69" s="327"/>
      <c r="B69" s="319"/>
      <c r="C69" s="37" t="s">
        <v>12</v>
      </c>
      <c r="D69" s="29" t="s">
        <v>4</v>
      </c>
      <c r="E69" s="30">
        <v>36</v>
      </c>
      <c r="F69" s="31">
        <v>60</v>
      </c>
      <c r="G69" s="11"/>
      <c r="H69" s="9"/>
      <c r="I69" s="15"/>
      <c r="J69" s="223"/>
      <c r="K69" s="106"/>
      <c r="L69" s="136"/>
      <c r="M69" s="264"/>
    </row>
    <row r="70" spans="1:13" ht="15">
      <c r="A70" s="327"/>
      <c r="B70" s="319"/>
      <c r="C70" s="37" t="s">
        <v>12</v>
      </c>
      <c r="D70" s="29" t="s">
        <v>5</v>
      </c>
      <c r="E70" s="30">
        <v>5</v>
      </c>
      <c r="F70" s="31">
        <v>8</v>
      </c>
      <c r="G70" s="11"/>
      <c r="H70" s="9"/>
      <c r="I70" s="15"/>
      <c r="J70" s="223"/>
      <c r="K70" s="106"/>
      <c r="L70" s="136"/>
      <c r="M70" s="264"/>
    </row>
    <row r="71" spans="1:13" ht="15">
      <c r="A71" s="327"/>
      <c r="B71" s="319"/>
      <c r="C71" s="37" t="s">
        <v>12</v>
      </c>
      <c r="D71" s="33" t="s">
        <v>6</v>
      </c>
      <c r="E71" s="35">
        <v>229</v>
      </c>
      <c r="F71" s="36">
        <v>416</v>
      </c>
      <c r="G71" s="12"/>
      <c r="H71" s="22"/>
      <c r="I71" s="15"/>
      <c r="J71" s="223"/>
      <c r="K71" s="106"/>
      <c r="L71" s="136"/>
      <c r="M71" s="264"/>
    </row>
    <row r="72" spans="1:13" ht="15">
      <c r="A72" s="327"/>
      <c r="B72" s="319"/>
      <c r="C72" s="41" t="s">
        <v>53</v>
      </c>
      <c r="D72" s="29" t="s">
        <v>4</v>
      </c>
      <c r="E72" s="30">
        <v>1</v>
      </c>
      <c r="F72" s="31">
        <v>2</v>
      </c>
      <c r="G72" s="11"/>
      <c r="H72" s="22"/>
      <c r="I72" s="15"/>
      <c r="J72" s="223"/>
      <c r="K72" s="106"/>
      <c r="L72" s="136"/>
      <c r="M72" s="264"/>
    </row>
    <row r="73" spans="1:13" ht="15.75" thickBot="1">
      <c r="A73" s="327"/>
      <c r="B73" s="319"/>
      <c r="C73" s="53" t="s">
        <v>53</v>
      </c>
      <c r="D73" s="46" t="s">
        <v>6</v>
      </c>
      <c r="E73" s="47">
        <v>4</v>
      </c>
      <c r="F73" s="39">
        <v>7</v>
      </c>
      <c r="G73" s="21"/>
      <c r="H73" s="22"/>
      <c r="I73" s="16"/>
      <c r="J73" s="224"/>
      <c r="K73" s="132"/>
      <c r="L73" s="137"/>
      <c r="M73" s="265"/>
    </row>
    <row r="74" spans="1:13" ht="15.75" thickBot="1">
      <c r="A74" s="327"/>
      <c r="B74" s="319"/>
      <c r="C74" s="309" t="s">
        <v>7</v>
      </c>
      <c r="D74" s="313"/>
      <c r="E74" s="139">
        <f>SUM(E68:E73)</f>
        <v>319</v>
      </c>
      <c r="F74" s="139">
        <f>SUM(F68:F73)</f>
        <v>493</v>
      </c>
      <c r="G74" s="139"/>
      <c r="H74" s="139"/>
      <c r="I74" s="142"/>
      <c r="J74" s="239"/>
      <c r="K74" s="148"/>
      <c r="L74" s="149"/>
      <c r="M74" s="236"/>
    </row>
    <row r="75" spans="1:13" ht="15.75" thickBot="1">
      <c r="A75" s="328"/>
      <c r="B75" s="341" t="s">
        <v>77</v>
      </c>
      <c r="C75" s="342"/>
      <c r="D75" s="342"/>
      <c r="E75" s="225">
        <f>E43+E47+E52+E57+E62+E67+E74</f>
        <v>1471</v>
      </c>
      <c r="F75" s="225">
        <f>F43+F47+F52+F57+F62+F67+F74</f>
        <v>2511</v>
      </c>
      <c r="G75" s="225"/>
      <c r="H75" s="225"/>
      <c r="I75" s="226"/>
      <c r="J75" s="227"/>
      <c r="K75" s="228"/>
      <c r="L75" s="230"/>
      <c r="M75" s="229"/>
    </row>
    <row r="76" spans="1:13" ht="15.75" customHeight="1">
      <c r="A76" s="329" t="s">
        <v>85</v>
      </c>
      <c r="B76" s="311" t="s">
        <v>39</v>
      </c>
      <c r="C76" s="37" t="s">
        <v>13</v>
      </c>
      <c r="D76" s="113" t="s">
        <v>15</v>
      </c>
      <c r="E76" s="81">
        <v>84</v>
      </c>
      <c r="F76" s="64"/>
      <c r="G76" s="79"/>
      <c r="H76" s="66"/>
      <c r="I76" s="107"/>
      <c r="J76" s="112"/>
      <c r="K76" s="112"/>
      <c r="L76" s="133"/>
      <c r="M76" s="267"/>
    </row>
    <row r="77" spans="1:13" ht="15">
      <c r="A77" s="330"/>
      <c r="B77" s="311"/>
      <c r="C77" s="37" t="s">
        <v>13</v>
      </c>
      <c r="D77" s="114" t="s">
        <v>4</v>
      </c>
      <c r="E77" s="49">
        <v>46</v>
      </c>
      <c r="F77" s="50">
        <v>77</v>
      </c>
      <c r="G77" s="51"/>
      <c r="H77" s="52"/>
      <c r="I77" s="97"/>
      <c r="J77" s="19"/>
      <c r="K77" s="19"/>
      <c r="L77" s="15"/>
      <c r="M77" s="258"/>
    </row>
    <row r="78" spans="1:13" ht="15">
      <c r="A78" s="330"/>
      <c r="B78" s="311"/>
      <c r="C78" s="37" t="s">
        <v>13</v>
      </c>
      <c r="D78" s="115" t="s">
        <v>6</v>
      </c>
      <c r="E78" s="49">
        <v>207</v>
      </c>
      <c r="F78" s="50">
        <v>376</v>
      </c>
      <c r="G78" s="51"/>
      <c r="H78" s="52"/>
      <c r="I78" s="97"/>
      <c r="J78" s="19"/>
      <c r="K78" s="19"/>
      <c r="L78" s="15"/>
      <c r="M78" s="258"/>
    </row>
    <row r="79" spans="1:13" ht="15">
      <c r="A79" s="330"/>
      <c r="B79" s="311"/>
      <c r="C79" s="37" t="s">
        <v>14</v>
      </c>
      <c r="D79" s="113" t="s">
        <v>15</v>
      </c>
      <c r="E79" s="82">
        <v>13</v>
      </c>
      <c r="F79" s="50"/>
      <c r="G79" s="51"/>
      <c r="H79" s="52"/>
      <c r="I79" s="52"/>
      <c r="J79" s="19"/>
      <c r="K79" s="19"/>
      <c r="L79" s="15"/>
      <c r="M79" s="258"/>
    </row>
    <row r="80" spans="1:13" ht="15">
      <c r="A80" s="330"/>
      <c r="B80" s="311"/>
      <c r="C80" s="37" t="s">
        <v>14</v>
      </c>
      <c r="D80" s="114" t="s">
        <v>4</v>
      </c>
      <c r="E80" s="49">
        <v>26</v>
      </c>
      <c r="F80" s="50">
        <v>43</v>
      </c>
      <c r="G80" s="51"/>
      <c r="H80" s="52"/>
      <c r="I80" s="52"/>
      <c r="J80" s="50">
        <v>43</v>
      </c>
      <c r="K80" s="52"/>
      <c r="L80" s="71"/>
      <c r="M80" s="268"/>
    </row>
    <row r="81" spans="1:13" ht="15">
      <c r="A81" s="330"/>
      <c r="B81" s="311"/>
      <c r="C81" s="37" t="s">
        <v>14</v>
      </c>
      <c r="D81" s="116" t="s">
        <v>5</v>
      </c>
      <c r="E81" s="49">
        <v>2</v>
      </c>
      <c r="F81" s="50">
        <v>3</v>
      </c>
      <c r="G81" s="51"/>
      <c r="H81" s="52"/>
      <c r="I81" s="52"/>
      <c r="J81" s="50">
        <v>3</v>
      </c>
      <c r="K81" s="52"/>
      <c r="L81" s="71"/>
      <c r="M81" s="268"/>
    </row>
    <row r="82" spans="1:13" ht="15.75" thickBot="1">
      <c r="A82" s="330"/>
      <c r="B82" s="311"/>
      <c r="C82" s="68" t="s">
        <v>14</v>
      </c>
      <c r="D82" s="117" t="s">
        <v>6</v>
      </c>
      <c r="E82" s="57">
        <v>76</v>
      </c>
      <c r="F82" s="58">
        <v>138</v>
      </c>
      <c r="G82" s="77"/>
      <c r="H82" s="60"/>
      <c r="I82" s="60"/>
      <c r="J82" s="58">
        <v>138</v>
      </c>
      <c r="K82" s="60"/>
      <c r="L82" s="61"/>
      <c r="M82" s="269"/>
    </row>
    <row r="83" spans="1:13" ht="15.75" thickBot="1">
      <c r="A83" s="330"/>
      <c r="B83" s="312"/>
      <c r="C83" s="309" t="s">
        <v>7</v>
      </c>
      <c r="D83" s="321"/>
      <c r="E83" s="139">
        <f>SUM(E76:E82)</f>
        <v>454</v>
      </c>
      <c r="F83" s="140">
        <f>SUM(F76:F82)</f>
        <v>637</v>
      </c>
      <c r="G83" s="140"/>
      <c r="H83" s="141"/>
      <c r="I83" s="141"/>
      <c r="J83" s="143">
        <f>SUM(J80:J82)</f>
        <v>184</v>
      </c>
      <c r="K83" s="143"/>
      <c r="L83" s="144"/>
      <c r="M83" s="234">
        <f>I83+L83</f>
        <v>0</v>
      </c>
    </row>
    <row r="84" spans="1:13" ht="15" customHeight="1">
      <c r="A84" s="330"/>
      <c r="B84" s="323" t="s">
        <v>31</v>
      </c>
      <c r="C84" s="37" t="s">
        <v>13</v>
      </c>
      <c r="D84" s="113" t="s">
        <v>15</v>
      </c>
      <c r="E84" s="81">
        <v>60</v>
      </c>
      <c r="F84" s="64"/>
      <c r="G84" s="79"/>
      <c r="H84" s="66"/>
      <c r="I84" s="107"/>
      <c r="J84" s="107"/>
      <c r="K84" s="107"/>
      <c r="L84" s="89"/>
      <c r="M84" s="270"/>
    </row>
    <row r="85" spans="1:13" ht="15">
      <c r="A85" s="330"/>
      <c r="B85" s="323"/>
      <c r="C85" s="37" t="s">
        <v>13</v>
      </c>
      <c r="D85" s="114" t="s">
        <v>4</v>
      </c>
      <c r="E85" s="49">
        <v>31</v>
      </c>
      <c r="F85" s="50">
        <v>52</v>
      </c>
      <c r="G85" s="51"/>
      <c r="H85" s="52"/>
      <c r="I85" s="97"/>
      <c r="J85" s="97"/>
      <c r="K85" s="97"/>
      <c r="L85" s="69"/>
      <c r="M85" s="271"/>
    </row>
    <row r="86" spans="1:13" ht="15">
      <c r="A86" s="330"/>
      <c r="B86" s="323"/>
      <c r="C86" s="37" t="s">
        <v>13</v>
      </c>
      <c r="D86" s="115" t="s">
        <v>6</v>
      </c>
      <c r="E86" s="49">
        <v>240</v>
      </c>
      <c r="F86" s="50">
        <v>436</v>
      </c>
      <c r="G86" s="51"/>
      <c r="H86" s="52"/>
      <c r="I86" s="97"/>
      <c r="J86" s="108">
        <v>50</v>
      </c>
      <c r="K86" s="97"/>
      <c r="L86" s="71"/>
      <c r="M86" s="268"/>
    </row>
    <row r="87" spans="1:13" ht="15">
      <c r="A87" s="330"/>
      <c r="B87" s="323"/>
      <c r="C87" s="37" t="s">
        <v>14</v>
      </c>
      <c r="D87" s="113" t="s">
        <v>15</v>
      </c>
      <c r="E87" s="82">
        <v>7</v>
      </c>
      <c r="F87" s="50"/>
      <c r="G87" s="51"/>
      <c r="H87" s="52"/>
      <c r="I87" s="52"/>
      <c r="J87" s="52"/>
      <c r="K87" s="52"/>
      <c r="L87" s="71"/>
      <c r="M87" s="268"/>
    </row>
    <row r="88" spans="1:13" ht="15">
      <c r="A88" s="330"/>
      <c r="B88" s="323"/>
      <c r="C88" s="37" t="s">
        <v>14</v>
      </c>
      <c r="D88" s="114" t="s">
        <v>4</v>
      </c>
      <c r="E88" s="49">
        <v>24</v>
      </c>
      <c r="F88" s="50">
        <v>40</v>
      </c>
      <c r="G88" s="51"/>
      <c r="H88" s="52"/>
      <c r="I88" s="52"/>
      <c r="J88" s="50">
        <v>40</v>
      </c>
      <c r="K88" s="52"/>
      <c r="L88" s="71"/>
      <c r="M88" s="268"/>
    </row>
    <row r="89" spans="1:13" ht="15">
      <c r="A89" s="330"/>
      <c r="B89" s="323"/>
      <c r="C89" s="37" t="s">
        <v>14</v>
      </c>
      <c r="D89" s="116" t="s">
        <v>5</v>
      </c>
      <c r="E89" s="49">
        <v>3</v>
      </c>
      <c r="F89" s="50">
        <v>5</v>
      </c>
      <c r="G89" s="51"/>
      <c r="H89" s="52"/>
      <c r="I89" s="52"/>
      <c r="J89" s="50">
        <v>5</v>
      </c>
      <c r="K89" s="52"/>
      <c r="L89" s="71"/>
      <c r="M89" s="268"/>
    </row>
    <row r="90" spans="1:13" ht="15.75" thickBot="1">
      <c r="A90" s="330"/>
      <c r="B90" s="323"/>
      <c r="C90" s="68" t="s">
        <v>14</v>
      </c>
      <c r="D90" s="117" t="s">
        <v>6</v>
      </c>
      <c r="E90" s="57">
        <v>48</v>
      </c>
      <c r="F90" s="58">
        <v>87</v>
      </c>
      <c r="G90" s="77"/>
      <c r="H90" s="60"/>
      <c r="I90" s="60"/>
      <c r="J90" s="58">
        <v>87</v>
      </c>
      <c r="K90" s="60"/>
      <c r="L90" s="61"/>
      <c r="M90" s="269"/>
    </row>
    <row r="91" spans="1:13" ht="15.75" thickBot="1">
      <c r="A91" s="330"/>
      <c r="B91" s="340"/>
      <c r="C91" s="309" t="s">
        <v>7</v>
      </c>
      <c r="D91" s="321"/>
      <c r="E91" s="139">
        <f>SUM(E84:E90)</f>
        <v>413</v>
      </c>
      <c r="F91" s="140">
        <f>SUM(F84:F90)</f>
        <v>620</v>
      </c>
      <c r="G91" s="140"/>
      <c r="H91" s="141"/>
      <c r="I91" s="141"/>
      <c r="J91" s="140">
        <f>SUM(J84:J90)</f>
        <v>182</v>
      </c>
      <c r="K91" s="140"/>
      <c r="L91" s="142"/>
      <c r="M91" s="242">
        <f>I91+L91</f>
        <v>0</v>
      </c>
    </row>
    <row r="92" spans="1:13" ht="15">
      <c r="A92" s="330"/>
      <c r="B92" s="322" t="s">
        <v>40</v>
      </c>
      <c r="C92" s="37" t="s">
        <v>14</v>
      </c>
      <c r="D92" s="113" t="s">
        <v>15</v>
      </c>
      <c r="E92" s="81">
        <v>1</v>
      </c>
      <c r="F92" s="64"/>
      <c r="G92" s="79"/>
      <c r="H92" s="66"/>
      <c r="I92" s="107"/>
      <c r="J92" s="111"/>
      <c r="K92" s="111"/>
      <c r="L92" s="105"/>
      <c r="M92" s="272"/>
    </row>
    <row r="93" spans="1:13" ht="15">
      <c r="A93" s="330"/>
      <c r="B93" s="323"/>
      <c r="C93" s="37" t="s">
        <v>14</v>
      </c>
      <c r="D93" s="114" t="s">
        <v>4</v>
      </c>
      <c r="E93" s="49">
        <v>48</v>
      </c>
      <c r="F93" s="50">
        <v>80</v>
      </c>
      <c r="G93" s="51"/>
      <c r="H93" s="52"/>
      <c r="I93" s="97"/>
      <c r="J93" s="50">
        <v>80</v>
      </c>
      <c r="K93" s="52"/>
      <c r="L93" s="71"/>
      <c r="M93" s="268"/>
    </row>
    <row r="94" spans="1:13" ht="15">
      <c r="A94" s="330"/>
      <c r="B94" s="323"/>
      <c r="C94" s="37" t="s">
        <v>14</v>
      </c>
      <c r="D94" s="116" t="s">
        <v>5</v>
      </c>
      <c r="E94" s="49">
        <v>11</v>
      </c>
      <c r="F94" s="50">
        <v>18</v>
      </c>
      <c r="G94" s="51"/>
      <c r="H94" s="52"/>
      <c r="I94" s="97"/>
      <c r="J94" s="50">
        <v>18</v>
      </c>
      <c r="K94" s="52"/>
      <c r="L94" s="71"/>
      <c r="M94" s="268"/>
    </row>
    <row r="95" spans="1:13" ht="15">
      <c r="A95" s="330"/>
      <c r="B95" s="323"/>
      <c r="C95" s="37" t="s">
        <v>14</v>
      </c>
      <c r="D95" s="115" t="s">
        <v>6</v>
      </c>
      <c r="E95" s="49">
        <v>139</v>
      </c>
      <c r="F95" s="50">
        <v>253</v>
      </c>
      <c r="G95" s="51"/>
      <c r="H95" s="52"/>
      <c r="I95" s="97"/>
      <c r="J95" s="50">
        <v>253</v>
      </c>
      <c r="K95" s="60"/>
      <c r="L95" s="71"/>
      <c r="M95" s="268"/>
    </row>
    <row r="96" spans="1:13" ht="15">
      <c r="A96" s="330"/>
      <c r="B96" s="323"/>
      <c r="C96" s="37" t="s">
        <v>9</v>
      </c>
      <c r="D96" s="113" t="s">
        <v>15</v>
      </c>
      <c r="E96" s="82">
        <v>7</v>
      </c>
      <c r="F96" s="50"/>
      <c r="G96" s="51"/>
      <c r="H96" s="52"/>
      <c r="I96" s="52"/>
      <c r="J96" s="50"/>
      <c r="K96" s="98"/>
      <c r="L96" s="71"/>
      <c r="M96" s="268"/>
    </row>
    <row r="97" spans="1:13" ht="15">
      <c r="A97" s="330"/>
      <c r="B97" s="323"/>
      <c r="C97" s="37" t="s">
        <v>9</v>
      </c>
      <c r="D97" s="114" t="s">
        <v>4</v>
      </c>
      <c r="E97" s="49">
        <v>11</v>
      </c>
      <c r="F97" s="50">
        <v>18</v>
      </c>
      <c r="G97" s="51"/>
      <c r="H97" s="52"/>
      <c r="I97" s="52"/>
      <c r="J97" s="50">
        <v>18</v>
      </c>
      <c r="K97" s="52"/>
      <c r="L97" s="71"/>
      <c r="M97" s="268"/>
    </row>
    <row r="98" spans="1:13" ht="15">
      <c r="A98" s="330"/>
      <c r="B98" s="323"/>
      <c r="C98" s="37" t="s">
        <v>9</v>
      </c>
      <c r="D98" s="116" t="s">
        <v>5</v>
      </c>
      <c r="E98" s="49">
        <v>1</v>
      </c>
      <c r="F98" s="50">
        <v>2</v>
      </c>
      <c r="G98" s="51"/>
      <c r="H98" s="52"/>
      <c r="I98" s="52"/>
      <c r="J98" s="50">
        <v>2</v>
      </c>
      <c r="K98" s="52"/>
      <c r="L98" s="71"/>
      <c r="M98" s="268"/>
    </row>
    <row r="99" spans="1:13" ht="15.75" thickBot="1">
      <c r="A99" s="330"/>
      <c r="B99" s="323"/>
      <c r="C99" s="68" t="s">
        <v>9</v>
      </c>
      <c r="D99" s="117" t="s">
        <v>6</v>
      </c>
      <c r="E99" s="57">
        <v>20</v>
      </c>
      <c r="F99" s="58">
        <v>36</v>
      </c>
      <c r="G99" s="77"/>
      <c r="H99" s="60"/>
      <c r="I99" s="60"/>
      <c r="J99" s="58">
        <v>36</v>
      </c>
      <c r="K99" s="60"/>
      <c r="L99" s="61"/>
      <c r="M99" s="269"/>
    </row>
    <row r="100" spans="1:13" ht="15.75" thickBot="1">
      <c r="A100" s="330"/>
      <c r="B100" s="324"/>
      <c r="C100" s="295" t="s">
        <v>7</v>
      </c>
      <c r="D100" s="325"/>
      <c r="E100" s="139">
        <f>SUM(E92:E99)</f>
        <v>238</v>
      </c>
      <c r="F100" s="140">
        <f>SUM(F92:F99)</f>
        <v>407</v>
      </c>
      <c r="G100" s="140"/>
      <c r="H100" s="141"/>
      <c r="I100" s="141"/>
      <c r="J100" s="143">
        <f>SUM(J93:J99)</f>
        <v>407</v>
      </c>
      <c r="K100" s="143"/>
      <c r="L100" s="144"/>
      <c r="M100" s="234">
        <f>I100+L100</f>
        <v>0</v>
      </c>
    </row>
    <row r="101" spans="1:13" ht="15">
      <c r="A101" s="330"/>
      <c r="B101" s="337" t="s">
        <v>71</v>
      </c>
      <c r="C101" s="37" t="s">
        <v>8</v>
      </c>
      <c r="D101" s="118" t="s">
        <v>17</v>
      </c>
      <c r="E101" s="63">
        <v>14</v>
      </c>
      <c r="F101" s="64">
        <v>23</v>
      </c>
      <c r="G101" s="79"/>
      <c r="H101" s="66"/>
      <c r="I101" s="66"/>
      <c r="J101" s="131"/>
      <c r="K101" s="131"/>
      <c r="L101" s="135"/>
      <c r="M101" s="263"/>
    </row>
    <row r="102" spans="1:13" ht="15">
      <c r="A102" s="330"/>
      <c r="B102" s="338"/>
      <c r="C102" s="41" t="s">
        <v>8</v>
      </c>
      <c r="D102" s="116" t="s">
        <v>4</v>
      </c>
      <c r="E102" s="49">
        <v>4</v>
      </c>
      <c r="F102" s="50">
        <v>7</v>
      </c>
      <c r="G102" s="51"/>
      <c r="H102" s="52"/>
      <c r="I102" s="66"/>
      <c r="J102" s="106"/>
      <c r="K102" s="106"/>
      <c r="L102" s="136"/>
      <c r="M102" s="264"/>
    </row>
    <row r="103" spans="1:13" ht="15">
      <c r="A103" s="330"/>
      <c r="B103" s="338"/>
      <c r="C103" s="41" t="s">
        <v>8</v>
      </c>
      <c r="D103" s="116" t="s">
        <v>5</v>
      </c>
      <c r="E103" s="49">
        <v>2</v>
      </c>
      <c r="F103" s="50">
        <v>3</v>
      </c>
      <c r="G103" s="51"/>
      <c r="H103" s="52"/>
      <c r="I103" s="66"/>
      <c r="J103" s="106"/>
      <c r="K103" s="106"/>
      <c r="L103" s="136"/>
      <c r="M103" s="264"/>
    </row>
    <row r="104" spans="1:13" ht="15.75" thickBot="1">
      <c r="A104" s="330"/>
      <c r="B104" s="338"/>
      <c r="C104" s="53" t="s">
        <v>8</v>
      </c>
      <c r="D104" s="121" t="s">
        <v>6</v>
      </c>
      <c r="E104" s="57">
        <v>62</v>
      </c>
      <c r="F104" s="58">
        <v>113</v>
      </c>
      <c r="G104" s="77"/>
      <c r="H104" s="60"/>
      <c r="I104" s="56"/>
      <c r="J104" s="132"/>
      <c r="K104" s="132"/>
      <c r="L104" s="137"/>
      <c r="M104" s="265"/>
    </row>
    <row r="105" spans="1:13" ht="15.75" thickBot="1">
      <c r="A105" s="330"/>
      <c r="B105" s="339"/>
      <c r="C105" s="309" t="s">
        <v>7</v>
      </c>
      <c r="D105" s="321"/>
      <c r="E105" s="154">
        <f>SUM(E101:E104)</f>
        <v>82</v>
      </c>
      <c r="F105" s="155">
        <f>SUM(F101:F104)</f>
        <v>146</v>
      </c>
      <c r="G105" s="155"/>
      <c r="H105" s="139"/>
      <c r="I105" s="141"/>
      <c r="J105" s="148"/>
      <c r="K105" s="148"/>
      <c r="L105" s="149"/>
      <c r="M105" s="236"/>
    </row>
    <row r="106" spans="1:13" ht="15">
      <c r="A106" s="330"/>
      <c r="B106" s="323" t="s">
        <v>19</v>
      </c>
      <c r="C106" s="28" t="s">
        <v>8</v>
      </c>
      <c r="D106" s="118" t="s">
        <v>17</v>
      </c>
      <c r="E106" s="64">
        <v>23</v>
      </c>
      <c r="F106" s="64">
        <v>38</v>
      </c>
      <c r="G106" s="64"/>
      <c r="H106" s="78"/>
      <c r="I106" s="66"/>
      <c r="J106" s="20"/>
      <c r="K106" s="20"/>
      <c r="L106" s="14"/>
      <c r="M106" s="273"/>
    </row>
    <row r="107" spans="1:13" ht="15">
      <c r="A107" s="330"/>
      <c r="B107" s="323"/>
      <c r="C107" s="72" t="s">
        <v>8</v>
      </c>
      <c r="D107" s="116" t="s">
        <v>4</v>
      </c>
      <c r="E107" s="49">
        <v>13</v>
      </c>
      <c r="F107" s="50">
        <v>22</v>
      </c>
      <c r="G107" s="51"/>
      <c r="H107" s="52"/>
      <c r="I107" s="66"/>
      <c r="J107" s="19"/>
      <c r="K107" s="19"/>
      <c r="L107" s="15"/>
      <c r="M107" s="258"/>
    </row>
    <row r="108" spans="1:13" ht="15">
      <c r="A108" s="330"/>
      <c r="B108" s="323"/>
      <c r="C108" s="72" t="s">
        <v>8</v>
      </c>
      <c r="D108" s="116" t="s">
        <v>5</v>
      </c>
      <c r="E108" s="49">
        <v>3</v>
      </c>
      <c r="F108" s="50">
        <v>5</v>
      </c>
      <c r="G108" s="51"/>
      <c r="H108" s="52"/>
      <c r="I108" s="66"/>
      <c r="J108" s="99"/>
      <c r="K108" s="99"/>
      <c r="L108" s="101"/>
      <c r="M108" s="274"/>
    </row>
    <row r="109" spans="1:13" ht="15.75" thickBot="1">
      <c r="A109" s="330"/>
      <c r="B109" s="323"/>
      <c r="C109" s="122" t="s">
        <v>8</v>
      </c>
      <c r="D109" s="121" t="s">
        <v>6</v>
      </c>
      <c r="E109" s="57">
        <v>122</v>
      </c>
      <c r="F109" s="58">
        <v>222</v>
      </c>
      <c r="G109" s="77"/>
      <c r="H109" s="60"/>
      <c r="I109" s="56"/>
      <c r="J109" s="60"/>
      <c r="K109" s="60"/>
      <c r="L109" s="61"/>
      <c r="M109" s="269"/>
    </row>
    <row r="110" spans="1:13" ht="15.75" thickBot="1">
      <c r="A110" s="330"/>
      <c r="B110" s="340"/>
      <c r="C110" s="309" t="s">
        <v>7</v>
      </c>
      <c r="D110" s="321"/>
      <c r="E110" s="140">
        <f>SUM(E106:E109)</f>
        <v>161</v>
      </c>
      <c r="F110" s="140">
        <f>SUM(F106:F109)</f>
        <v>287</v>
      </c>
      <c r="G110" s="140"/>
      <c r="H110" s="140"/>
      <c r="I110" s="141"/>
      <c r="J110" s="145"/>
      <c r="K110" s="145"/>
      <c r="L110" s="146"/>
      <c r="M110" s="243"/>
    </row>
    <row r="111" spans="1:13" ht="15">
      <c r="A111" s="330"/>
      <c r="B111" s="332" t="s">
        <v>49</v>
      </c>
      <c r="C111" s="123" t="s">
        <v>12</v>
      </c>
      <c r="D111" s="124" t="s">
        <v>11</v>
      </c>
      <c r="E111" s="84">
        <v>6</v>
      </c>
      <c r="F111" s="32"/>
      <c r="G111" s="18"/>
      <c r="H111" s="13"/>
      <c r="I111" s="20"/>
      <c r="J111" s="66"/>
      <c r="K111" s="66"/>
      <c r="L111" s="92"/>
      <c r="M111" s="275"/>
    </row>
    <row r="112" spans="1:13" ht="15">
      <c r="A112" s="330"/>
      <c r="B112" s="333"/>
      <c r="C112" s="45" t="s">
        <v>12</v>
      </c>
      <c r="D112" s="119" t="s">
        <v>4</v>
      </c>
      <c r="E112" s="30">
        <v>5</v>
      </c>
      <c r="F112" s="31">
        <v>8</v>
      </c>
      <c r="G112" s="8"/>
      <c r="H112" s="9"/>
      <c r="I112" s="19"/>
      <c r="J112" s="52"/>
      <c r="K112" s="52"/>
      <c r="L112" s="71"/>
      <c r="M112" s="268"/>
    </row>
    <row r="113" spans="1:13" ht="15.75" thickBot="1">
      <c r="A113" s="330"/>
      <c r="B113" s="333"/>
      <c r="C113" s="123" t="s">
        <v>12</v>
      </c>
      <c r="D113" s="120" t="s">
        <v>6</v>
      </c>
      <c r="E113" s="35">
        <v>34</v>
      </c>
      <c r="F113" s="36">
        <v>62</v>
      </c>
      <c r="G113" s="12"/>
      <c r="H113" s="22"/>
      <c r="I113" s="110"/>
      <c r="J113" s="125"/>
      <c r="K113" s="125"/>
      <c r="L113" s="134"/>
      <c r="M113" s="276"/>
    </row>
    <row r="114" spans="1:13" ht="15.75" thickBot="1">
      <c r="A114" s="330"/>
      <c r="B114" s="334"/>
      <c r="C114" s="309" t="s">
        <v>7</v>
      </c>
      <c r="D114" s="321"/>
      <c r="E114" s="151">
        <f>SUM(E111:E113)</f>
        <v>45</v>
      </c>
      <c r="F114" s="151">
        <f>SUM(F111:F113)</f>
        <v>70</v>
      </c>
      <c r="G114" s="151"/>
      <c r="H114" s="151"/>
      <c r="I114" s="153"/>
      <c r="J114" s="244"/>
      <c r="K114" s="244"/>
      <c r="L114" s="245"/>
      <c r="M114" s="246"/>
    </row>
    <row r="115" spans="1:13" ht="18.75">
      <c r="A115" s="330"/>
      <c r="B115" s="335" t="s">
        <v>54</v>
      </c>
      <c r="C115" s="37" t="s">
        <v>12</v>
      </c>
      <c r="D115" s="114" t="s">
        <v>11</v>
      </c>
      <c r="E115" s="126">
        <v>9</v>
      </c>
      <c r="F115" s="102"/>
      <c r="G115" s="127"/>
      <c r="H115" s="128"/>
      <c r="I115" s="129"/>
      <c r="J115" s="130"/>
      <c r="K115" s="131"/>
      <c r="L115" s="135"/>
      <c r="M115" s="263"/>
    </row>
    <row r="116" spans="1:13" ht="15">
      <c r="A116" s="330"/>
      <c r="B116" s="336"/>
      <c r="C116" s="37" t="s">
        <v>12</v>
      </c>
      <c r="D116" s="116" t="s">
        <v>4</v>
      </c>
      <c r="E116" s="30">
        <v>31</v>
      </c>
      <c r="F116" s="31">
        <v>52</v>
      </c>
      <c r="G116" s="11"/>
      <c r="H116" s="9"/>
      <c r="I116" s="19"/>
      <c r="J116" s="106"/>
      <c r="K116" s="106"/>
      <c r="L116" s="136"/>
      <c r="M116" s="264"/>
    </row>
    <row r="117" spans="1:13" ht="15">
      <c r="A117" s="330"/>
      <c r="B117" s="336"/>
      <c r="C117" s="37" t="s">
        <v>12</v>
      </c>
      <c r="D117" s="116" t="s">
        <v>5</v>
      </c>
      <c r="E117" s="30">
        <v>2</v>
      </c>
      <c r="F117" s="31">
        <v>3</v>
      </c>
      <c r="G117" s="11"/>
      <c r="H117" s="9"/>
      <c r="I117" s="19"/>
      <c r="J117" s="106"/>
      <c r="K117" s="106"/>
      <c r="L117" s="136"/>
      <c r="M117" s="264"/>
    </row>
    <row r="118" spans="1:13" ht="15.75" thickBot="1">
      <c r="A118" s="330"/>
      <c r="B118" s="336"/>
      <c r="C118" s="68" t="s">
        <v>12</v>
      </c>
      <c r="D118" s="117" t="s">
        <v>6</v>
      </c>
      <c r="E118" s="35">
        <v>145</v>
      </c>
      <c r="F118" s="36">
        <v>264</v>
      </c>
      <c r="G118" s="12"/>
      <c r="H118" s="22"/>
      <c r="I118" s="110"/>
      <c r="J118" s="132"/>
      <c r="K118" s="132"/>
      <c r="L118" s="137"/>
      <c r="M118" s="265"/>
    </row>
    <row r="119" spans="1:13" ht="15.75" thickBot="1">
      <c r="A119" s="330"/>
      <c r="B119" s="334"/>
      <c r="C119" s="309" t="s">
        <v>7</v>
      </c>
      <c r="D119" s="321"/>
      <c r="E119" s="139">
        <f>SUM(E115:E118)</f>
        <v>187</v>
      </c>
      <c r="F119" s="139">
        <f>SUM(F116:F118)</f>
        <v>319</v>
      </c>
      <c r="G119" s="139"/>
      <c r="H119" s="139"/>
      <c r="I119" s="141"/>
      <c r="J119" s="147"/>
      <c r="K119" s="148"/>
      <c r="L119" s="149"/>
      <c r="M119" s="236"/>
    </row>
    <row r="120" spans="1:13" ht="15">
      <c r="A120" s="330"/>
      <c r="B120" s="336" t="s">
        <v>55</v>
      </c>
      <c r="C120" s="37" t="s">
        <v>12</v>
      </c>
      <c r="D120" s="114" t="s">
        <v>11</v>
      </c>
      <c r="E120" s="126">
        <v>2</v>
      </c>
      <c r="F120" s="102"/>
      <c r="G120" s="127"/>
      <c r="H120" s="128"/>
      <c r="I120" s="129"/>
      <c r="J120" s="131"/>
      <c r="K120" s="131"/>
      <c r="L120" s="135"/>
      <c r="M120" s="263"/>
    </row>
    <row r="121" spans="1:13" ht="15">
      <c r="A121" s="330"/>
      <c r="B121" s="336"/>
      <c r="C121" s="37" t="s">
        <v>12</v>
      </c>
      <c r="D121" s="116" t="s">
        <v>4</v>
      </c>
      <c r="E121" s="30">
        <v>8</v>
      </c>
      <c r="F121" s="31">
        <v>13</v>
      </c>
      <c r="G121" s="11"/>
      <c r="H121" s="9"/>
      <c r="I121" s="19"/>
      <c r="J121" s="106"/>
      <c r="K121" s="106"/>
      <c r="L121" s="136"/>
      <c r="M121" s="264"/>
    </row>
    <row r="122" spans="1:13" ht="15">
      <c r="A122" s="330"/>
      <c r="B122" s="336"/>
      <c r="C122" s="37" t="s">
        <v>12</v>
      </c>
      <c r="D122" s="116" t="s">
        <v>5</v>
      </c>
      <c r="E122" s="30">
        <v>1</v>
      </c>
      <c r="F122" s="31">
        <v>2</v>
      </c>
      <c r="G122" s="11"/>
      <c r="H122" s="9"/>
      <c r="I122" s="19"/>
      <c r="J122" s="106"/>
      <c r="K122" s="106"/>
      <c r="L122" s="136"/>
      <c r="M122" s="264"/>
    </row>
    <row r="123" spans="1:13" ht="15.75" thickBot="1">
      <c r="A123" s="330"/>
      <c r="B123" s="336"/>
      <c r="C123" s="68" t="s">
        <v>12</v>
      </c>
      <c r="D123" s="117" t="s">
        <v>6</v>
      </c>
      <c r="E123" s="35">
        <v>40</v>
      </c>
      <c r="F123" s="36">
        <v>73</v>
      </c>
      <c r="G123" s="12"/>
      <c r="H123" s="22"/>
      <c r="I123" s="110"/>
      <c r="J123" s="132"/>
      <c r="K123" s="132"/>
      <c r="L123" s="137"/>
      <c r="M123" s="265"/>
    </row>
    <row r="124" spans="1:13" ht="15.75" thickBot="1">
      <c r="A124" s="330"/>
      <c r="B124" s="334"/>
      <c r="C124" s="309" t="s">
        <v>7</v>
      </c>
      <c r="D124" s="321"/>
      <c r="E124" s="139">
        <f>SUM(E120:E123)</f>
        <v>51</v>
      </c>
      <c r="F124" s="139">
        <f>SUM(F121:F123)</f>
        <v>88</v>
      </c>
      <c r="G124" s="139"/>
      <c r="H124" s="139"/>
      <c r="I124" s="141"/>
      <c r="J124" s="148"/>
      <c r="K124" s="148"/>
      <c r="L124" s="149"/>
      <c r="M124" s="236"/>
    </row>
    <row r="125" spans="1:13" ht="15.75" thickBot="1">
      <c r="A125" s="331"/>
      <c r="B125" s="316" t="s">
        <v>78</v>
      </c>
      <c r="C125" s="317"/>
      <c r="D125" s="317"/>
      <c r="E125" s="90">
        <f>E83+E91+E100+E105+E110+E114+E119+E124</f>
        <v>1631</v>
      </c>
      <c r="F125" s="90">
        <f>F83+F91+F100+F105+F110+F114+F119+F124</f>
        <v>2574</v>
      </c>
      <c r="G125" s="90"/>
      <c r="H125" s="90"/>
      <c r="I125" s="91"/>
      <c r="J125" s="138">
        <f>J83+J91+J100</f>
        <v>773</v>
      </c>
      <c r="K125" s="88"/>
      <c r="L125" s="93"/>
      <c r="M125" s="233">
        <f>I125+L125</f>
        <v>0</v>
      </c>
    </row>
    <row r="126" spans="1:13" ht="15.75" thickBot="1">
      <c r="A126" s="330" t="s">
        <v>86</v>
      </c>
      <c r="B126" s="343" t="s">
        <v>37</v>
      </c>
      <c r="C126" s="68" t="s">
        <v>38</v>
      </c>
      <c r="D126" s="46" t="s">
        <v>6</v>
      </c>
      <c r="E126" s="54">
        <v>3</v>
      </c>
      <c r="F126" s="55">
        <v>5</v>
      </c>
      <c r="G126" s="54"/>
      <c r="H126" s="56"/>
      <c r="I126" s="56"/>
      <c r="J126" s="248"/>
      <c r="K126" s="248"/>
      <c r="L126" s="249"/>
      <c r="M126" s="277"/>
    </row>
    <row r="127" spans="1:13" ht="15.75" thickBot="1">
      <c r="A127" s="330"/>
      <c r="B127" s="344"/>
      <c r="C127" s="295" t="s">
        <v>7</v>
      </c>
      <c r="D127" s="296"/>
      <c r="E127" s="154">
        <f>SUM(E126:E126)</f>
        <v>3</v>
      </c>
      <c r="F127" s="155">
        <f>SUM(F126:F126)</f>
        <v>5</v>
      </c>
      <c r="G127" s="154"/>
      <c r="H127" s="148"/>
      <c r="I127" s="141"/>
      <c r="J127" s="145"/>
      <c r="K127" s="145"/>
      <c r="L127" s="146"/>
      <c r="M127" s="243"/>
    </row>
    <row r="128" spans="1:13" ht="15" customHeight="1">
      <c r="A128" s="330"/>
      <c r="B128" s="308" t="s">
        <v>44</v>
      </c>
      <c r="C128" s="37" t="s">
        <v>12</v>
      </c>
      <c r="D128" s="38" t="s">
        <v>11</v>
      </c>
      <c r="E128" s="84">
        <v>3</v>
      </c>
      <c r="F128" s="32"/>
      <c r="G128" s="18"/>
      <c r="H128" s="13"/>
      <c r="I128" s="20"/>
      <c r="J128" s="112"/>
      <c r="K128" s="112"/>
      <c r="L128" s="133"/>
      <c r="M128" s="267"/>
    </row>
    <row r="129" spans="1:13" ht="15">
      <c r="A129" s="330"/>
      <c r="B129" s="306"/>
      <c r="C129" s="41" t="s">
        <v>12</v>
      </c>
      <c r="D129" s="29" t="s">
        <v>4</v>
      </c>
      <c r="E129" s="30">
        <v>5</v>
      </c>
      <c r="F129" s="31">
        <v>8</v>
      </c>
      <c r="G129" s="8"/>
      <c r="H129" s="9"/>
      <c r="I129" s="19"/>
      <c r="J129" s="52"/>
      <c r="K129" s="52"/>
      <c r="L129" s="71"/>
      <c r="M129" s="268"/>
    </row>
    <row r="130" spans="1:13" ht="15">
      <c r="A130" s="330"/>
      <c r="B130" s="306"/>
      <c r="C130" s="41" t="s">
        <v>12</v>
      </c>
      <c r="D130" s="29" t="s">
        <v>5</v>
      </c>
      <c r="E130" s="30">
        <v>2</v>
      </c>
      <c r="F130" s="30">
        <v>3</v>
      </c>
      <c r="G130" s="11"/>
      <c r="H130" s="9"/>
      <c r="I130" s="19"/>
      <c r="J130" s="52"/>
      <c r="K130" s="52"/>
      <c r="L130" s="71"/>
      <c r="M130" s="268"/>
    </row>
    <row r="131" spans="1:13" ht="15.75" thickBot="1">
      <c r="A131" s="330"/>
      <c r="B131" s="306"/>
      <c r="C131" s="53" t="s">
        <v>12</v>
      </c>
      <c r="D131" s="33" t="s">
        <v>6</v>
      </c>
      <c r="E131" s="35">
        <v>19</v>
      </c>
      <c r="F131" s="36">
        <v>35</v>
      </c>
      <c r="G131" s="12"/>
      <c r="H131" s="22"/>
      <c r="I131" s="110"/>
      <c r="J131" s="60"/>
      <c r="K131" s="60"/>
      <c r="L131" s="61"/>
      <c r="M131" s="269"/>
    </row>
    <row r="132" spans="1:13" ht="15.75" thickBot="1">
      <c r="A132" s="330"/>
      <c r="B132" s="307"/>
      <c r="C132" s="295" t="s">
        <v>7</v>
      </c>
      <c r="D132" s="296"/>
      <c r="E132" s="151">
        <f>SUM(E128:E131)</f>
        <v>29</v>
      </c>
      <c r="F132" s="151">
        <f>SUM(F128:F131)</f>
        <v>46</v>
      </c>
      <c r="G132" s="151"/>
      <c r="H132" s="151"/>
      <c r="I132" s="153"/>
      <c r="J132" s="145"/>
      <c r="K132" s="145"/>
      <c r="L132" s="146"/>
      <c r="M132" s="243"/>
    </row>
    <row r="133" spans="1:13" ht="15" customHeight="1">
      <c r="A133" s="330"/>
      <c r="B133" s="345" t="s">
        <v>35</v>
      </c>
      <c r="C133" s="37" t="s">
        <v>12</v>
      </c>
      <c r="D133" s="38" t="s">
        <v>15</v>
      </c>
      <c r="E133" s="81">
        <v>2</v>
      </c>
      <c r="F133" s="63"/>
      <c r="G133" s="78"/>
      <c r="H133" s="78"/>
      <c r="I133" s="66"/>
      <c r="J133" s="107"/>
      <c r="K133" s="107"/>
      <c r="L133" s="89"/>
      <c r="M133" s="270"/>
    </row>
    <row r="134" spans="1:13" ht="15">
      <c r="A134" s="330"/>
      <c r="B134" s="346"/>
      <c r="C134" s="41" t="s">
        <v>12</v>
      </c>
      <c r="D134" s="29" t="s">
        <v>4</v>
      </c>
      <c r="E134" s="49">
        <v>3</v>
      </c>
      <c r="F134" s="50">
        <v>5</v>
      </c>
      <c r="G134" s="51"/>
      <c r="H134" s="62"/>
      <c r="I134" s="52"/>
      <c r="J134" s="97"/>
      <c r="K134" s="97"/>
      <c r="L134" s="69"/>
      <c r="M134" s="271"/>
    </row>
    <row r="135" spans="1:13" ht="15">
      <c r="A135" s="330"/>
      <c r="B135" s="346"/>
      <c r="C135" s="41" t="s">
        <v>12</v>
      </c>
      <c r="D135" s="40" t="s">
        <v>6</v>
      </c>
      <c r="E135" s="49">
        <v>11</v>
      </c>
      <c r="F135" s="49">
        <v>20</v>
      </c>
      <c r="G135" s="49"/>
      <c r="H135" s="52"/>
      <c r="I135" s="62"/>
      <c r="J135" s="97"/>
      <c r="K135" s="97"/>
      <c r="L135" s="69"/>
      <c r="M135" s="271"/>
    </row>
    <row r="136" spans="1:13" ht="15">
      <c r="A136" s="330"/>
      <c r="B136" s="346"/>
      <c r="C136" s="41" t="s">
        <v>9</v>
      </c>
      <c r="D136" s="76" t="s">
        <v>15</v>
      </c>
      <c r="E136" s="82">
        <v>11</v>
      </c>
      <c r="F136" s="50"/>
      <c r="G136" s="51"/>
      <c r="H136" s="52"/>
      <c r="I136" s="52"/>
      <c r="J136" s="52"/>
      <c r="K136" s="52"/>
      <c r="L136" s="71"/>
      <c r="M136" s="268"/>
    </row>
    <row r="137" spans="1:13" ht="15">
      <c r="A137" s="330"/>
      <c r="B137" s="346"/>
      <c r="C137" s="41" t="s">
        <v>9</v>
      </c>
      <c r="D137" s="29" t="s">
        <v>4</v>
      </c>
      <c r="E137" s="49">
        <v>6</v>
      </c>
      <c r="F137" s="50">
        <v>10</v>
      </c>
      <c r="G137" s="51"/>
      <c r="H137" s="52"/>
      <c r="I137" s="52"/>
      <c r="J137" s="52"/>
      <c r="K137" s="52"/>
      <c r="L137" s="71"/>
      <c r="M137" s="268"/>
    </row>
    <row r="138" spans="1:13" ht="15">
      <c r="A138" s="330"/>
      <c r="B138" s="346"/>
      <c r="C138" s="41" t="s">
        <v>9</v>
      </c>
      <c r="D138" s="29" t="s">
        <v>5</v>
      </c>
      <c r="E138" s="49">
        <v>1</v>
      </c>
      <c r="F138" s="50">
        <v>2</v>
      </c>
      <c r="G138" s="51"/>
      <c r="H138" s="52"/>
      <c r="I138" s="52"/>
      <c r="J138" s="52"/>
      <c r="K138" s="52"/>
      <c r="L138" s="71"/>
      <c r="M138" s="268"/>
    </row>
    <row r="139" spans="1:13" ht="15.75" thickBot="1">
      <c r="A139" s="330"/>
      <c r="B139" s="346"/>
      <c r="C139" s="53" t="s">
        <v>9</v>
      </c>
      <c r="D139" s="33" t="s">
        <v>6</v>
      </c>
      <c r="E139" s="57">
        <v>32</v>
      </c>
      <c r="F139" s="58">
        <v>58</v>
      </c>
      <c r="G139" s="77"/>
      <c r="H139" s="60"/>
      <c r="I139" s="60"/>
      <c r="J139" s="60"/>
      <c r="K139" s="60"/>
      <c r="L139" s="61"/>
      <c r="M139" s="269"/>
    </row>
    <row r="140" spans="1:13" ht="15.75" thickBot="1">
      <c r="A140" s="330"/>
      <c r="B140" s="347"/>
      <c r="C140" s="295" t="s">
        <v>7</v>
      </c>
      <c r="D140" s="296"/>
      <c r="E140" s="139">
        <f>SUM(E133:E139)</f>
        <v>66</v>
      </c>
      <c r="F140" s="140">
        <f>SUM(F133:F139)</f>
        <v>95</v>
      </c>
      <c r="G140" s="139"/>
      <c r="H140" s="139"/>
      <c r="I140" s="141"/>
      <c r="J140" s="141"/>
      <c r="K140" s="141"/>
      <c r="L140" s="142"/>
      <c r="M140" s="242"/>
    </row>
    <row r="141" spans="1:13" ht="15">
      <c r="A141" s="330"/>
      <c r="B141" s="305" t="s">
        <v>56</v>
      </c>
      <c r="C141" s="37" t="s">
        <v>12</v>
      </c>
      <c r="D141" s="43" t="s">
        <v>11</v>
      </c>
      <c r="E141" s="126">
        <v>23</v>
      </c>
      <c r="F141" s="102"/>
      <c r="G141" s="127"/>
      <c r="H141" s="128"/>
      <c r="I141" s="129"/>
      <c r="J141" s="231"/>
      <c r="K141" s="131"/>
      <c r="L141" s="135"/>
      <c r="M141" s="263"/>
    </row>
    <row r="142" spans="1:13" ht="15">
      <c r="A142" s="330"/>
      <c r="B142" s="306"/>
      <c r="C142" s="41" t="s">
        <v>12</v>
      </c>
      <c r="D142" s="29" t="s">
        <v>4</v>
      </c>
      <c r="E142" s="30">
        <v>22</v>
      </c>
      <c r="F142" s="31">
        <v>37</v>
      </c>
      <c r="G142" s="11"/>
      <c r="H142" s="9"/>
      <c r="I142" s="19"/>
      <c r="J142" s="106"/>
      <c r="K142" s="106"/>
      <c r="L142" s="136"/>
      <c r="M142" s="264"/>
    </row>
    <row r="143" spans="1:13" ht="15">
      <c r="A143" s="330"/>
      <c r="B143" s="306"/>
      <c r="C143" s="41" t="s">
        <v>12</v>
      </c>
      <c r="D143" s="29" t="s">
        <v>5</v>
      </c>
      <c r="E143" s="30">
        <v>2</v>
      </c>
      <c r="F143" s="31">
        <v>3</v>
      </c>
      <c r="G143" s="11"/>
      <c r="H143" s="9"/>
      <c r="I143" s="19"/>
      <c r="J143" s="106"/>
      <c r="K143" s="106"/>
      <c r="L143" s="136"/>
      <c r="M143" s="264"/>
    </row>
    <row r="144" spans="1:13" ht="15.75" thickBot="1">
      <c r="A144" s="330"/>
      <c r="B144" s="306"/>
      <c r="C144" s="53" t="s">
        <v>12</v>
      </c>
      <c r="D144" s="33" t="s">
        <v>6</v>
      </c>
      <c r="E144" s="35">
        <v>127</v>
      </c>
      <c r="F144" s="36">
        <v>231</v>
      </c>
      <c r="G144" s="12"/>
      <c r="H144" s="22"/>
      <c r="I144" s="110"/>
      <c r="J144" s="132"/>
      <c r="K144" s="132"/>
      <c r="L144" s="137"/>
      <c r="M144" s="265"/>
    </row>
    <row r="145" spans="1:13" ht="15.75" thickBot="1">
      <c r="A145" s="330"/>
      <c r="B145" s="348"/>
      <c r="C145" s="295" t="s">
        <v>7</v>
      </c>
      <c r="D145" s="325"/>
      <c r="E145" s="252">
        <f>SUM(E141:E144)</f>
        <v>174</v>
      </c>
      <c r="F145" s="139">
        <f>SUM(F142:F144)</f>
        <v>271</v>
      </c>
      <c r="G145" s="139"/>
      <c r="H145" s="139"/>
      <c r="I145" s="141"/>
      <c r="J145" s="148"/>
      <c r="K145" s="148"/>
      <c r="L145" s="149"/>
      <c r="M145" s="236"/>
    </row>
    <row r="146" spans="1:13" ht="15">
      <c r="A146" s="330"/>
      <c r="B146" s="349" t="s">
        <v>23</v>
      </c>
      <c r="C146" s="27" t="s">
        <v>14</v>
      </c>
      <c r="D146" s="42" t="s">
        <v>4</v>
      </c>
      <c r="E146" s="250">
        <v>3</v>
      </c>
      <c r="F146" s="250">
        <v>5</v>
      </c>
      <c r="G146" s="251"/>
      <c r="H146" s="111"/>
      <c r="I146" s="105"/>
      <c r="J146" s="131"/>
      <c r="K146" s="131"/>
      <c r="L146" s="135"/>
      <c r="M146" s="263"/>
    </row>
    <row r="147" spans="1:13" ht="15">
      <c r="A147" s="330"/>
      <c r="B147" s="311"/>
      <c r="C147" s="72" t="s">
        <v>14</v>
      </c>
      <c r="D147" s="29" t="s">
        <v>5</v>
      </c>
      <c r="E147" s="73">
        <v>1</v>
      </c>
      <c r="F147" s="73">
        <v>2</v>
      </c>
      <c r="G147" s="74"/>
      <c r="H147" s="75"/>
      <c r="I147" s="105"/>
      <c r="J147" s="106"/>
      <c r="K147" s="106"/>
      <c r="L147" s="136"/>
      <c r="M147" s="264"/>
    </row>
    <row r="148" spans="1:13" ht="15">
      <c r="A148" s="330"/>
      <c r="B148" s="311"/>
      <c r="C148" s="72" t="s">
        <v>14</v>
      </c>
      <c r="D148" s="40" t="s">
        <v>6</v>
      </c>
      <c r="E148" s="73">
        <v>3</v>
      </c>
      <c r="F148" s="73">
        <v>5</v>
      </c>
      <c r="G148" s="74"/>
      <c r="H148" s="75"/>
      <c r="I148" s="105"/>
      <c r="J148" s="106"/>
      <c r="K148" s="106"/>
      <c r="L148" s="136"/>
      <c r="M148" s="264"/>
    </row>
    <row r="149" spans="1:13" ht="15">
      <c r="A149" s="330"/>
      <c r="B149" s="311"/>
      <c r="C149" s="72" t="s">
        <v>9</v>
      </c>
      <c r="D149" s="43" t="s">
        <v>4</v>
      </c>
      <c r="E149" s="63">
        <v>1</v>
      </c>
      <c r="F149" s="64">
        <v>2</v>
      </c>
      <c r="G149" s="65"/>
      <c r="H149" s="66"/>
      <c r="I149" s="105"/>
      <c r="J149" s="106"/>
      <c r="K149" s="106"/>
      <c r="L149" s="136"/>
      <c r="M149" s="264"/>
    </row>
    <row r="150" spans="1:13" ht="15">
      <c r="A150" s="330"/>
      <c r="B150" s="311"/>
      <c r="C150" s="72" t="s">
        <v>9</v>
      </c>
      <c r="D150" s="40" t="s">
        <v>6</v>
      </c>
      <c r="E150" s="49">
        <v>1</v>
      </c>
      <c r="F150" s="50">
        <v>2</v>
      </c>
      <c r="G150" s="67"/>
      <c r="H150" s="52"/>
      <c r="I150" s="105"/>
      <c r="J150" s="106"/>
      <c r="K150" s="106"/>
      <c r="L150" s="136"/>
      <c r="M150" s="264"/>
    </row>
    <row r="151" spans="1:13" ht="15">
      <c r="A151" s="330"/>
      <c r="B151" s="311"/>
      <c r="C151" s="72" t="s">
        <v>13</v>
      </c>
      <c r="D151" s="43" t="s">
        <v>4</v>
      </c>
      <c r="E151" s="54">
        <v>2</v>
      </c>
      <c r="F151" s="58">
        <v>3</v>
      </c>
      <c r="G151" s="59"/>
      <c r="H151" s="52"/>
      <c r="I151" s="105"/>
      <c r="J151" s="106"/>
      <c r="K151" s="106"/>
      <c r="L151" s="136"/>
      <c r="M151" s="264"/>
    </row>
    <row r="152" spans="1:13" ht="15.75" thickBot="1">
      <c r="A152" s="330"/>
      <c r="B152" s="311"/>
      <c r="C152" s="122" t="s">
        <v>13</v>
      </c>
      <c r="D152" s="33" t="s">
        <v>6</v>
      </c>
      <c r="E152" s="57">
        <v>2</v>
      </c>
      <c r="F152" s="58">
        <v>4</v>
      </c>
      <c r="G152" s="59"/>
      <c r="H152" s="60"/>
      <c r="I152" s="103"/>
      <c r="J152" s="132"/>
      <c r="K152" s="132"/>
      <c r="L152" s="137"/>
      <c r="M152" s="265"/>
    </row>
    <row r="153" spans="1:13" ht="15.75" thickBot="1">
      <c r="A153" s="330"/>
      <c r="B153" s="312"/>
      <c r="C153" s="309" t="s">
        <v>7</v>
      </c>
      <c r="D153" s="313"/>
      <c r="E153" s="140">
        <f>SUM(E146:E152)</f>
        <v>13</v>
      </c>
      <c r="F153" s="140">
        <f>SUM(F146:F152)</f>
        <v>23</v>
      </c>
      <c r="G153" s="157"/>
      <c r="H153" s="141"/>
      <c r="I153" s="142"/>
      <c r="J153" s="148"/>
      <c r="K153" s="148"/>
      <c r="L153" s="149"/>
      <c r="M153" s="236"/>
    </row>
    <row r="154" spans="1:13" ht="15">
      <c r="A154" s="330"/>
      <c r="B154" s="319" t="s">
        <v>64</v>
      </c>
      <c r="C154" s="37" t="s">
        <v>10</v>
      </c>
      <c r="D154" s="43" t="s">
        <v>4</v>
      </c>
      <c r="E154" s="32">
        <v>10</v>
      </c>
      <c r="F154" s="34">
        <v>17</v>
      </c>
      <c r="G154" s="104"/>
      <c r="H154" s="13"/>
      <c r="I154" s="14"/>
      <c r="J154" s="131"/>
      <c r="K154" s="131"/>
      <c r="L154" s="135"/>
      <c r="M154" s="263"/>
    </row>
    <row r="155" spans="1:13" ht="15">
      <c r="A155" s="330"/>
      <c r="B155" s="319"/>
      <c r="C155" s="37" t="s">
        <v>10</v>
      </c>
      <c r="D155" s="29" t="s">
        <v>5</v>
      </c>
      <c r="E155" s="30">
        <v>2</v>
      </c>
      <c r="F155" s="31">
        <v>3</v>
      </c>
      <c r="G155" s="11"/>
      <c r="H155" s="9"/>
      <c r="I155" s="15"/>
      <c r="J155" s="106"/>
      <c r="K155" s="106"/>
      <c r="L155" s="136"/>
      <c r="M155" s="264"/>
    </row>
    <row r="156" spans="1:13" ht="15.75" thickBot="1">
      <c r="A156" s="330"/>
      <c r="B156" s="319"/>
      <c r="C156" s="68" t="s">
        <v>10</v>
      </c>
      <c r="D156" s="33" t="s">
        <v>6</v>
      </c>
      <c r="E156" s="35">
        <v>53</v>
      </c>
      <c r="F156" s="36">
        <v>96</v>
      </c>
      <c r="G156" s="12"/>
      <c r="H156" s="22"/>
      <c r="I156" s="16"/>
      <c r="J156" s="132"/>
      <c r="K156" s="132"/>
      <c r="L156" s="137"/>
      <c r="M156" s="265"/>
    </row>
    <row r="157" spans="1:13" ht="15.75" thickBot="1">
      <c r="A157" s="330"/>
      <c r="B157" s="320"/>
      <c r="C157" s="309" t="s">
        <v>7</v>
      </c>
      <c r="D157" s="313"/>
      <c r="E157" s="139">
        <f>SUM(E154:E156)</f>
        <v>65</v>
      </c>
      <c r="F157" s="139">
        <f>SUM(F154:F156)</f>
        <v>116</v>
      </c>
      <c r="G157" s="139"/>
      <c r="H157" s="139"/>
      <c r="I157" s="142"/>
      <c r="J157" s="148"/>
      <c r="K157" s="148"/>
      <c r="L157" s="149"/>
      <c r="M157" s="236"/>
    </row>
    <row r="158" spans="1:13" ht="15">
      <c r="A158" s="330"/>
      <c r="B158" s="319" t="s">
        <v>65</v>
      </c>
      <c r="C158" s="37" t="s">
        <v>10</v>
      </c>
      <c r="D158" s="43" t="s">
        <v>4</v>
      </c>
      <c r="E158" s="32">
        <v>1</v>
      </c>
      <c r="F158" s="34">
        <v>2</v>
      </c>
      <c r="G158" s="104"/>
      <c r="H158" s="13"/>
      <c r="I158" s="14"/>
      <c r="J158" s="131"/>
      <c r="K158" s="131"/>
      <c r="L158" s="135"/>
      <c r="M158" s="263"/>
    </row>
    <row r="159" spans="1:13" ht="15.75" thickBot="1">
      <c r="A159" s="330"/>
      <c r="B159" s="319"/>
      <c r="C159" s="68" t="s">
        <v>10</v>
      </c>
      <c r="D159" s="33" t="s">
        <v>6</v>
      </c>
      <c r="E159" s="35">
        <v>3</v>
      </c>
      <c r="F159" s="36">
        <v>5</v>
      </c>
      <c r="G159" s="12"/>
      <c r="H159" s="22"/>
      <c r="I159" s="16"/>
      <c r="J159" s="132"/>
      <c r="K159" s="132"/>
      <c r="L159" s="137"/>
      <c r="M159" s="265"/>
    </row>
    <row r="160" spans="1:13" ht="15.75" thickBot="1">
      <c r="A160" s="330"/>
      <c r="B160" s="320"/>
      <c r="C160" s="309" t="s">
        <v>7</v>
      </c>
      <c r="D160" s="313"/>
      <c r="E160" s="139">
        <f>SUM(E158:E159)</f>
        <v>4</v>
      </c>
      <c r="F160" s="139">
        <f>SUM(F158:F159)</f>
        <v>7</v>
      </c>
      <c r="G160" s="139"/>
      <c r="H160" s="139"/>
      <c r="I160" s="142"/>
      <c r="J160" s="148"/>
      <c r="K160" s="148"/>
      <c r="L160" s="149"/>
      <c r="M160" s="236"/>
    </row>
    <row r="161" spans="1:13" ht="15">
      <c r="A161" s="330"/>
      <c r="B161" s="319" t="s">
        <v>68</v>
      </c>
      <c r="C161" s="37" t="s">
        <v>10</v>
      </c>
      <c r="D161" s="43" t="s">
        <v>4</v>
      </c>
      <c r="E161" s="32">
        <v>18</v>
      </c>
      <c r="F161" s="34">
        <v>30</v>
      </c>
      <c r="G161" s="104"/>
      <c r="H161" s="13"/>
      <c r="I161" s="14"/>
      <c r="J161" s="131"/>
      <c r="K161" s="131"/>
      <c r="L161" s="135"/>
      <c r="M161" s="263"/>
    </row>
    <row r="162" spans="1:13" ht="15">
      <c r="A162" s="330"/>
      <c r="B162" s="319"/>
      <c r="C162" s="37" t="s">
        <v>10</v>
      </c>
      <c r="D162" s="29" t="s">
        <v>5</v>
      </c>
      <c r="E162" s="30">
        <v>4</v>
      </c>
      <c r="F162" s="31">
        <v>7</v>
      </c>
      <c r="G162" s="11"/>
      <c r="H162" s="9"/>
      <c r="I162" s="15"/>
      <c r="J162" s="106"/>
      <c r="K162" s="106"/>
      <c r="L162" s="136"/>
      <c r="M162" s="264"/>
    </row>
    <row r="163" spans="1:13" ht="15.75" thickBot="1">
      <c r="A163" s="330"/>
      <c r="B163" s="319"/>
      <c r="C163" s="68" t="s">
        <v>10</v>
      </c>
      <c r="D163" s="33" t="s">
        <v>6</v>
      </c>
      <c r="E163" s="35">
        <v>99</v>
      </c>
      <c r="F163" s="36">
        <v>180</v>
      </c>
      <c r="G163" s="12"/>
      <c r="H163" s="22"/>
      <c r="I163" s="16"/>
      <c r="J163" s="132"/>
      <c r="K163" s="132"/>
      <c r="L163" s="137"/>
      <c r="M163" s="265"/>
    </row>
    <row r="164" spans="1:13" ht="15.75" thickBot="1">
      <c r="A164" s="330"/>
      <c r="B164" s="319"/>
      <c r="C164" s="309" t="s">
        <v>7</v>
      </c>
      <c r="D164" s="313"/>
      <c r="E164" s="139">
        <f>SUM(E161:E163)</f>
        <v>121</v>
      </c>
      <c r="F164" s="139">
        <f>SUM(F161:F163)</f>
        <v>217</v>
      </c>
      <c r="G164" s="139"/>
      <c r="H164" s="139"/>
      <c r="I164" s="142"/>
      <c r="J164" s="148"/>
      <c r="K164" s="148"/>
      <c r="L164" s="149"/>
      <c r="M164" s="236"/>
    </row>
    <row r="165" spans="1:13" ht="15">
      <c r="A165" s="330"/>
      <c r="B165" s="349" t="s">
        <v>22</v>
      </c>
      <c r="C165" s="37" t="s">
        <v>9</v>
      </c>
      <c r="D165" s="38" t="s">
        <v>11</v>
      </c>
      <c r="E165" s="83">
        <v>44</v>
      </c>
      <c r="F165" s="64"/>
      <c r="G165" s="78"/>
      <c r="H165" s="78"/>
      <c r="I165" s="89"/>
      <c r="J165" s="131"/>
      <c r="K165" s="131"/>
      <c r="L165" s="135"/>
      <c r="M165" s="263"/>
    </row>
    <row r="166" spans="1:13" ht="15">
      <c r="A166" s="330"/>
      <c r="B166" s="311"/>
      <c r="C166" s="41" t="s">
        <v>9</v>
      </c>
      <c r="D166" s="29" t="s">
        <v>4</v>
      </c>
      <c r="E166" s="63">
        <v>4</v>
      </c>
      <c r="F166" s="64">
        <v>7</v>
      </c>
      <c r="G166" s="65"/>
      <c r="H166" s="66"/>
      <c r="I166" s="89"/>
      <c r="J166" s="106"/>
      <c r="K166" s="106"/>
      <c r="L166" s="136"/>
      <c r="M166" s="264"/>
    </row>
    <row r="167" spans="1:13" ht="15">
      <c r="A167" s="330"/>
      <c r="B167" s="311"/>
      <c r="C167" s="41" t="s">
        <v>9</v>
      </c>
      <c r="D167" s="29" t="s">
        <v>5</v>
      </c>
      <c r="E167" s="49">
        <v>2</v>
      </c>
      <c r="F167" s="50">
        <v>3</v>
      </c>
      <c r="G167" s="67"/>
      <c r="H167" s="52"/>
      <c r="I167" s="89"/>
      <c r="J167" s="106"/>
      <c r="K167" s="106"/>
      <c r="L167" s="136"/>
      <c r="M167" s="264"/>
    </row>
    <row r="168" spans="1:13" ht="15.75" thickBot="1">
      <c r="A168" s="330"/>
      <c r="B168" s="311"/>
      <c r="C168" s="53" t="s">
        <v>9</v>
      </c>
      <c r="D168" s="46" t="s">
        <v>6</v>
      </c>
      <c r="E168" s="57">
        <v>53</v>
      </c>
      <c r="F168" s="58">
        <v>96</v>
      </c>
      <c r="G168" s="59"/>
      <c r="H168" s="60"/>
      <c r="I168" s="172"/>
      <c r="J168" s="132"/>
      <c r="K168" s="132"/>
      <c r="L168" s="137"/>
      <c r="M168" s="265"/>
    </row>
    <row r="169" spans="1:13" ht="15.75" thickBot="1">
      <c r="A169" s="330"/>
      <c r="B169" s="312"/>
      <c r="C169" s="309" t="s">
        <v>7</v>
      </c>
      <c r="D169" s="313"/>
      <c r="E169" s="140">
        <f>SUM(E165:E168)</f>
        <v>103</v>
      </c>
      <c r="F169" s="140">
        <f>SUM(F165:F168)</f>
        <v>106</v>
      </c>
      <c r="G169" s="140"/>
      <c r="H169" s="140"/>
      <c r="I169" s="142"/>
      <c r="J169" s="148"/>
      <c r="K169" s="148"/>
      <c r="L169" s="149"/>
      <c r="M169" s="236"/>
    </row>
    <row r="170" spans="1:13" ht="15.75" thickBot="1">
      <c r="A170" s="331"/>
      <c r="B170" s="316" t="s">
        <v>79</v>
      </c>
      <c r="C170" s="317"/>
      <c r="D170" s="317"/>
      <c r="E170" s="90">
        <f>E127+E132+E140+E145+E153+E157+E160+E164+E169</f>
        <v>578</v>
      </c>
      <c r="F170" s="90">
        <f>F127+F132+F140+F145+F153+F157+F160+F164+F169</f>
        <v>886</v>
      </c>
      <c r="G170" s="90"/>
      <c r="H170" s="90"/>
      <c r="I170" s="91"/>
      <c r="J170" s="94"/>
      <c r="K170" s="94"/>
      <c r="L170" s="93"/>
      <c r="M170" s="233"/>
    </row>
    <row r="171" spans="1:13" ht="15" customHeight="1" thickBot="1">
      <c r="A171" s="350" t="s">
        <v>80</v>
      </c>
      <c r="B171" s="352" t="s">
        <v>24</v>
      </c>
      <c r="C171" s="68" t="s">
        <v>10</v>
      </c>
      <c r="D171" s="46" t="s">
        <v>6</v>
      </c>
      <c r="E171" s="54">
        <v>6</v>
      </c>
      <c r="F171" s="55">
        <v>11</v>
      </c>
      <c r="G171" s="80"/>
      <c r="H171" s="56"/>
      <c r="I171" s="56"/>
      <c r="J171" s="169"/>
      <c r="K171" s="169"/>
      <c r="L171" s="172"/>
      <c r="M171" s="278"/>
    </row>
    <row r="172" spans="1:13" ht="15.75" customHeight="1" thickBot="1">
      <c r="A172" s="350"/>
      <c r="B172" s="353"/>
      <c r="C172" s="295" t="s">
        <v>7</v>
      </c>
      <c r="D172" s="296"/>
      <c r="E172" s="154">
        <f>SUM(E171:E171)</f>
        <v>6</v>
      </c>
      <c r="F172" s="154">
        <f>SUM(F171:F171)</f>
        <v>11</v>
      </c>
      <c r="G172" s="154"/>
      <c r="H172" s="154"/>
      <c r="I172" s="170"/>
      <c r="J172" s="171"/>
      <c r="K172" s="171"/>
      <c r="L172" s="173"/>
      <c r="M172" s="253"/>
    </row>
    <row r="173" spans="1:13" ht="15">
      <c r="A173" s="350"/>
      <c r="B173" s="305" t="s">
        <v>25</v>
      </c>
      <c r="C173" s="37" t="s">
        <v>26</v>
      </c>
      <c r="D173" s="43" t="s">
        <v>4</v>
      </c>
      <c r="E173" s="63">
        <v>1</v>
      </c>
      <c r="F173" s="63">
        <v>2</v>
      </c>
      <c r="G173" s="63"/>
      <c r="H173" s="78"/>
      <c r="I173" s="78"/>
      <c r="J173" s="107"/>
      <c r="K173" s="107"/>
      <c r="L173" s="89"/>
      <c r="M173" s="270"/>
    </row>
    <row r="174" spans="1:13" ht="15">
      <c r="A174" s="350"/>
      <c r="B174" s="306"/>
      <c r="C174" s="41" t="s">
        <v>26</v>
      </c>
      <c r="D174" s="40" t="s">
        <v>6</v>
      </c>
      <c r="E174" s="49">
        <v>9</v>
      </c>
      <c r="F174" s="49">
        <v>16</v>
      </c>
      <c r="G174" s="49"/>
      <c r="H174" s="62"/>
      <c r="I174" s="62"/>
      <c r="J174" s="52"/>
      <c r="K174" s="52"/>
      <c r="L174" s="71"/>
      <c r="M174" s="268"/>
    </row>
    <row r="175" spans="1:13" ht="15">
      <c r="A175" s="350"/>
      <c r="B175" s="306"/>
      <c r="C175" s="41" t="s">
        <v>27</v>
      </c>
      <c r="D175" s="76" t="s">
        <v>15</v>
      </c>
      <c r="E175" s="82">
        <v>1</v>
      </c>
      <c r="F175" s="50"/>
      <c r="G175" s="51"/>
      <c r="H175" s="52"/>
      <c r="I175" s="52"/>
      <c r="J175" s="52"/>
      <c r="K175" s="52"/>
      <c r="L175" s="71"/>
      <c r="M175" s="268"/>
    </row>
    <row r="176" spans="1:13" ht="15">
      <c r="A176" s="350"/>
      <c r="B176" s="306"/>
      <c r="C176" s="41" t="s">
        <v>27</v>
      </c>
      <c r="D176" s="40" t="s">
        <v>6</v>
      </c>
      <c r="E176" s="49">
        <v>4</v>
      </c>
      <c r="F176" s="50">
        <v>7</v>
      </c>
      <c r="G176" s="51"/>
      <c r="H176" s="52"/>
      <c r="I176" s="52"/>
      <c r="J176" s="52"/>
      <c r="K176" s="52"/>
      <c r="L176" s="71"/>
      <c r="M176" s="268"/>
    </row>
    <row r="177" spans="1:13" ht="15.75" thickBot="1">
      <c r="A177" s="350"/>
      <c r="B177" s="306"/>
      <c r="C177" s="53" t="s">
        <v>28</v>
      </c>
      <c r="D177" s="33" t="s">
        <v>6</v>
      </c>
      <c r="E177" s="57">
        <v>2</v>
      </c>
      <c r="F177" s="58">
        <v>4</v>
      </c>
      <c r="G177" s="77"/>
      <c r="H177" s="60"/>
      <c r="I177" s="60"/>
      <c r="J177" s="60"/>
      <c r="K177" s="60"/>
      <c r="L177" s="61"/>
      <c r="M177" s="269"/>
    </row>
    <row r="178" spans="1:13" ht="15.75" thickBot="1">
      <c r="A178" s="350"/>
      <c r="B178" s="348"/>
      <c r="C178" s="295" t="s">
        <v>7</v>
      </c>
      <c r="D178" s="296"/>
      <c r="E178" s="154">
        <f>SUM(E173:E177)</f>
        <v>17</v>
      </c>
      <c r="F178" s="155">
        <f>SUM(F173:F177)</f>
        <v>29</v>
      </c>
      <c r="G178" s="155"/>
      <c r="H178" s="141"/>
      <c r="I178" s="141"/>
      <c r="J178" s="141"/>
      <c r="K178" s="141"/>
      <c r="L178" s="142"/>
      <c r="M178" s="242"/>
    </row>
    <row r="179" spans="1:13" ht="15.75" thickBot="1">
      <c r="A179" s="350"/>
      <c r="B179" s="308" t="s">
        <v>29</v>
      </c>
      <c r="C179" s="68" t="s">
        <v>10</v>
      </c>
      <c r="D179" s="46" t="s">
        <v>6</v>
      </c>
      <c r="E179" s="54">
        <v>57</v>
      </c>
      <c r="F179" s="55">
        <v>104</v>
      </c>
      <c r="G179" s="54"/>
      <c r="H179" s="56"/>
      <c r="I179" s="56"/>
      <c r="J179" s="168"/>
      <c r="K179" s="168"/>
      <c r="L179" s="103"/>
      <c r="M179" s="279"/>
    </row>
    <row r="180" spans="1:13" ht="15.75" thickBot="1">
      <c r="A180" s="350"/>
      <c r="B180" s="307"/>
      <c r="C180" s="295" t="s">
        <v>7</v>
      </c>
      <c r="D180" s="296"/>
      <c r="E180" s="154">
        <f>SUM(E179:E179)</f>
        <v>57</v>
      </c>
      <c r="F180" s="155">
        <f>SUM(F179:F179)</f>
        <v>104</v>
      </c>
      <c r="G180" s="154"/>
      <c r="H180" s="148"/>
      <c r="I180" s="141"/>
      <c r="J180" s="145"/>
      <c r="K180" s="145"/>
      <c r="L180" s="146"/>
      <c r="M180" s="243"/>
    </row>
    <row r="181" spans="1:13" ht="15.75" thickBot="1">
      <c r="A181" s="350"/>
      <c r="B181" s="305" t="s">
        <v>36</v>
      </c>
      <c r="C181" s="68" t="s">
        <v>12</v>
      </c>
      <c r="D181" s="46" t="s">
        <v>6</v>
      </c>
      <c r="E181" s="54">
        <v>1</v>
      </c>
      <c r="F181" s="55">
        <v>2</v>
      </c>
      <c r="G181" s="54"/>
      <c r="H181" s="56"/>
      <c r="I181" s="56"/>
      <c r="J181" s="56"/>
      <c r="K181" s="56"/>
      <c r="L181" s="95"/>
      <c r="M181" s="280"/>
    </row>
    <row r="182" spans="1:13" ht="15.75" thickBot="1">
      <c r="A182" s="350"/>
      <c r="B182" s="348"/>
      <c r="C182" s="295" t="s">
        <v>7</v>
      </c>
      <c r="D182" s="296"/>
      <c r="E182" s="154">
        <f>SUM(E181:E181)</f>
        <v>1</v>
      </c>
      <c r="F182" s="155">
        <f>SUM(F181:F181)</f>
        <v>2</v>
      </c>
      <c r="G182" s="154"/>
      <c r="H182" s="148"/>
      <c r="I182" s="141"/>
      <c r="J182" s="145"/>
      <c r="K182" s="145"/>
      <c r="L182" s="146"/>
      <c r="M182" s="243"/>
    </row>
    <row r="183" spans="1:13" ht="15">
      <c r="A183" s="350"/>
      <c r="B183" s="345" t="s">
        <v>33</v>
      </c>
      <c r="C183" s="37" t="s">
        <v>9</v>
      </c>
      <c r="D183" s="38" t="s">
        <v>15</v>
      </c>
      <c r="E183" s="81">
        <v>43</v>
      </c>
      <c r="F183" s="63"/>
      <c r="G183" s="78"/>
      <c r="H183" s="78"/>
      <c r="I183" s="66"/>
      <c r="J183" s="150"/>
      <c r="K183" s="150"/>
      <c r="L183" s="156"/>
      <c r="M183" s="281"/>
    </row>
    <row r="184" spans="1:13" ht="15">
      <c r="A184" s="350"/>
      <c r="B184" s="346"/>
      <c r="C184" s="41" t="s">
        <v>9</v>
      </c>
      <c r="D184" s="29" t="s">
        <v>4</v>
      </c>
      <c r="E184" s="49">
        <v>24</v>
      </c>
      <c r="F184" s="50">
        <v>40</v>
      </c>
      <c r="G184" s="51"/>
      <c r="H184" s="62"/>
      <c r="I184" s="52"/>
      <c r="J184" s="50"/>
      <c r="K184" s="19"/>
      <c r="L184" s="15"/>
      <c r="M184" s="258"/>
    </row>
    <row r="185" spans="1:13" ht="15">
      <c r="A185" s="350"/>
      <c r="B185" s="346"/>
      <c r="C185" s="41" t="s">
        <v>9</v>
      </c>
      <c r="D185" s="29" t="s">
        <v>5</v>
      </c>
      <c r="E185" s="49">
        <v>3</v>
      </c>
      <c r="F185" s="50">
        <v>5</v>
      </c>
      <c r="G185" s="51"/>
      <c r="H185" s="62"/>
      <c r="I185" s="52"/>
      <c r="J185" s="50"/>
      <c r="K185" s="19"/>
      <c r="L185" s="15"/>
      <c r="M185" s="258"/>
    </row>
    <row r="186" spans="1:13" ht="15">
      <c r="A186" s="350"/>
      <c r="B186" s="346"/>
      <c r="C186" s="41" t="s">
        <v>9</v>
      </c>
      <c r="D186" s="40" t="s">
        <v>6</v>
      </c>
      <c r="E186" s="49">
        <v>84</v>
      </c>
      <c r="F186" s="49">
        <v>153</v>
      </c>
      <c r="G186" s="49"/>
      <c r="H186" s="52"/>
      <c r="I186" s="62"/>
      <c r="J186" s="49"/>
      <c r="K186" s="19"/>
      <c r="L186" s="15"/>
      <c r="M186" s="258"/>
    </row>
    <row r="187" spans="1:13" ht="15">
      <c r="A187" s="350"/>
      <c r="B187" s="346"/>
      <c r="C187" s="41" t="s">
        <v>14</v>
      </c>
      <c r="D187" s="76" t="s">
        <v>15</v>
      </c>
      <c r="E187" s="82">
        <v>2</v>
      </c>
      <c r="F187" s="50"/>
      <c r="G187" s="51"/>
      <c r="H187" s="52"/>
      <c r="I187" s="52"/>
      <c r="J187" s="19"/>
      <c r="K187" s="19"/>
      <c r="L187" s="15"/>
      <c r="M187" s="258"/>
    </row>
    <row r="188" spans="1:13" ht="15">
      <c r="A188" s="350"/>
      <c r="B188" s="346"/>
      <c r="C188" s="41" t="s">
        <v>14</v>
      </c>
      <c r="D188" s="29" t="s">
        <v>4</v>
      </c>
      <c r="E188" s="49">
        <v>6</v>
      </c>
      <c r="F188" s="50">
        <v>10</v>
      </c>
      <c r="G188" s="51"/>
      <c r="H188" s="52"/>
      <c r="I188" s="52"/>
      <c r="J188" s="99"/>
      <c r="K188" s="99"/>
      <c r="L188" s="101"/>
      <c r="M188" s="274"/>
    </row>
    <row r="189" spans="1:13" ht="15">
      <c r="A189" s="350"/>
      <c r="B189" s="346"/>
      <c r="C189" s="41" t="s">
        <v>14</v>
      </c>
      <c r="D189" s="29" t="s">
        <v>5</v>
      </c>
      <c r="E189" s="49">
        <v>1</v>
      </c>
      <c r="F189" s="50">
        <v>2</v>
      </c>
      <c r="G189" s="51"/>
      <c r="H189" s="52"/>
      <c r="I189" s="52"/>
      <c r="J189" s="19"/>
      <c r="K189" s="19"/>
      <c r="L189" s="15"/>
      <c r="M189" s="258"/>
    </row>
    <row r="190" spans="1:13" ht="15.75" thickBot="1">
      <c r="A190" s="350"/>
      <c r="B190" s="346"/>
      <c r="C190" s="53" t="s">
        <v>14</v>
      </c>
      <c r="D190" s="33" t="s">
        <v>6</v>
      </c>
      <c r="E190" s="57">
        <v>12</v>
      </c>
      <c r="F190" s="58">
        <v>22</v>
      </c>
      <c r="G190" s="77"/>
      <c r="H190" s="60"/>
      <c r="I190" s="60"/>
      <c r="J190" s="110"/>
      <c r="K190" s="110"/>
      <c r="L190" s="16"/>
      <c r="M190" s="259"/>
    </row>
    <row r="191" spans="1:13" ht="15.75" thickBot="1">
      <c r="A191" s="350"/>
      <c r="B191" s="347"/>
      <c r="C191" s="295" t="s">
        <v>7</v>
      </c>
      <c r="D191" s="296"/>
      <c r="E191" s="139">
        <f>SUM(E183:E190)</f>
        <v>175</v>
      </c>
      <c r="F191" s="140">
        <f>SUM(F183:F190)</f>
        <v>232</v>
      </c>
      <c r="G191" s="139"/>
      <c r="H191" s="139"/>
      <c r="I191" s="141"/>
      <c r="J191" s="145"/>
      <c r="K191" s="145"/>
      <c r="L191" s="146"/>
      <c r="M191" s="243"/>
    </row>
    <row r="192" spans="1:13" ht="12.75" customHeight="1">
      <c r="A192" s="350"/>
      <c r="B192" s="354" t="s">
        <v>42</v>
      </c>
      <c r="C192" s="37" t="s">
        <v>14</v>
      </c>
      <c r="D192" s="38" t="s">
        <v>15</v>
      </c>
      <c r="E192" s="81">
        <v>3</v>
      </c>
      <c r="F192" s="63"/>
      <c r="G192" s="78"/>
      <c r="H192" s="78"/>
      <c r="I192" s="66"/>
      <c r="J192" s="20"/>
      <c r="K192" s="20"/>
      <c r="L192" s="14"/>
      <c r="M192" s="273"/>
    </row>
    <row r="193" spans="1:13" ht="15">
      <c r="A193" s="350"/>
      <c r="B193" s="346"/>
      <c r="C193" s="41" t="s">
        <v>14</v>
      </c>
      <c r="D193" s="29" t="s">
        <v>4</v>
      </c>
      <c r="E193" s="49">
        <v>44</v>
      </c>
      <c r="F193" s="50">
        <v>73</v>
      </c>
      <c r="G193" s="51"/>
      <c r="H193" s="62"/>
      <c r="I193" s="52"/>
      <c r="J193" s="50">
        <v>73</v>
      </c>
      <c r="K193" s="19"/>
      <c r="L193" s="15"/>
      <c r="M193" s="258"/>
    </row>
    <row r="194" spans="1:13" ht="15">
      <c r="A194" s="350"/>
      <c r="B194" s="346"/>
      <c r="C194" s="41" t="s">
        <v>14</v>
      </c>
      <c r="D194" s="29" t="s">
        <v>5</v>
      </c>
      <c r="E194" s="49">
        <v>14</v>
      </c>
      <c r="F194" s="50">
        <v>23</v>
      </c>
      <c r="G194" s="51"/>
      <c r="H194" s="62"/>
      <c r="I194" s="52"/>
      <c r="J194" s="50">
        <v>23</v>
      </c>
      <c r="K194" s="19"/>
      <c r="L194" s="15"/>
      <c r="M194" s="258"/>
    </row>
    <row r="195" spans="1:13" ht="15">
      <c r="A195" s="350"/>
      <c r="B195" s="346"/>
      <c r="C195" s="41" t="s">
        <v>14</v>
      </c>
      <c r="D195" s="40" t="s">
        <v>6</v>
      </c>
      <c r="E195" s="49">
        <v>55</v>
      </c>
      <c r="F195" s="49">
        <v>100</v>
      </c>
      <c r="G195" s="49"/>
      <c r="H195" s="52"/>
      <c r="I195" s="52"/>
      <c r="J195" s="49">
        <v>100</v>
      </c>
      <c r="K195" s="19"/>
      <c r="L195" s="15"/>
      <c r="M195" s="258"/>
    </row>
    <row r="196" spans="1:13" ht="15">
      <c r="A196" s="350"/>
      <c r="B196" s="346"/>
      <c r="C196" s="41" t="s">
        <v>13</v>
      </c>
      <c r="D196" s="76" t="s">
        <v>15</v>
      </c>
      <c r="E196" s="82">
        <v>27</v>
      </c>
      <c r="F196" s="50"/>
      <c r="G196" s="51"/>
      <c r="H196" s="52"/>
      <c r="I196" s="52"/>
      <c r="J196" s="19"/>
      <c r="K196" s="19"/>
      <c r="L196" s="15"/>
      <c r="M196" s="258"/>
    </row>
    <row r="197" spans="1:13" ht="15">
      <c r="A197" s="350"/>
      <c r="B197" s="346"/>
      <c r="C197" s="41" t="s">
        <v>13</v>
      </c>
      <c r="D197" s="29" t="s">
        <v>4</v>
      </c>
      <c r="E197" s="49">
        <v>49</v>
      </c>
      <c r="F197" s="50">
        <v>82</v>
      </c>
      <c r="G197" s="51"/>
      <c r="H197" s="52"/>
      <c r="I197" s="52"/>
      <c r="J197" s="19"/>
      <c r="K197" s="19"/>
      <c r="L197" s="15"/>
      <c r="M197" s="258"/>
    </row>
    <row r="198" spans="1:13" ht="15">
      <c r="A198" s="350"/>
      <c r="B198" s="346"/>
      <c r="C198" s="41" t="s">
        <v>13</v>
      </c>
      <c r="D198" s="29" t="s">
        <v>5</v>
      </c>
      <c r="E198" s="49">
        <v>8</v>
      </c>
      <c r="F198" s="50">
        <v>13</v>
      </c>
      <c r="G198" s="51"/>
      <c r="H198" s="52"/>
      <c r="I198" s="52"/>
      <c r="J198" s="99"/>
      <c r="K198" s="99"/>
      <c r="L198" s="101"/>
      <c r="M198" s="274"/>
    </row>
    <row r="199" spans="1:13" ht="15.75" thickBot="1">
      <c r="A199" s="350"/>
      <c r="B199" s="346"/>
      <c r="C199" s="53" t="s">
        <v>13</v>
      </c>
      <c r="D199" s="33" t="s">
        <v>6</v>
      </c>
      <c r="E199" s="57">
        <v>80</v>
      </c>
      <c r="F199" s="58">
        <v>145</v>
      </c>
      <c r="G199" s="77"/>
      <c r="H199" s="60"/>
      <c r="I199" s="60"/>
      <c r="J199" s="60"/>
      <c r="K199" s="60"/>
      <c r="L199" s="61"/>
      <c r="M199" s="269"/>
    </row>
    <row r="200" spans="1:13" ht="15.75" thickBot="1">
      <c r="A200" s="350"/>
      <c r="B200" s="355"/>
      <c r="C200" s="295" t="s">
        <v>7</v>
      </c>
      <c r="D200" s="296"/>
      <c r="E200" s="139">
        <f>SUM(E192:E199)</f>
        <v>280</v>
      </c>
      <c r="F200" s="140">
        <f>SUM(F192:F199)</f>
        <v>436</v>
      </c>
      <c r="G200" s="139"/>
      <c r="H200" s="139"/>
      <c r="I200" s="141"/>
      <c r="J200" s="175">
        <f>SUM(J193:J199)</f>
        <v>196</v>
      </c>
      <c r="K200" s="143"/>
      <c r="L200" s="144"/>
      <c r="M200" s="234">
        <f>I200+L200</f>
        <v>0</v>
      </c>
    </row>
    <row r="201" spans="1:13" ht="15" customHeight="1">
      <c r="A201" s="350"/>
      <c r="B201" s="308" t="s">
        <v>45</v>
      </c>
      <c r="C201" s="37" t="s">
        <v>12</v>
      </c>
      <c r="D201" s="38" t="s">
        <v>11</v>
      </c>
      <c r="E201" s="84">
        <v>2</v>
      </c>
      <c r="F201" s="32"/>
      <c r="G201" s="18"/>
      <c r="H201" s="13"/>
      <c r="I201" s="20"/>
      <c r="J201" s="66"/>
      <c r="K201" s="66"/>
      <c r="L201" s="92"/>
      <c r="M201" s="275"/>
    </row>
    <row r="202" spans="1:13" ht="15">
      <c r="A202" s="350"/>
      <c r="B202" s="306"/>
      <c r="C202" s="41" t="s">
        <v>12</v>
      </c>
      <c r="D202" s="29" t="s">
        <v>4</v>
      </c>
      <c r="E202" s="30">
        <v>5</v>
      </c>
      <c r="F202" s="31">
        <v>8</v>
      </c>
      <c r="G202" s="8"/>
      <c r="H202" s="9"/>
      <c r="I202" s="19"/>
      <c r="J202" s="52"/>
      <c r="K202" s="52"/>
      <c r="L202" s="71"/>
      <c r="M202" s="268"/>
    </row>
    <row r="203" spans="1:13" ht="15">
      <c r="A203" s="350"/>
      <c r="B203" s="306"/>
      <c r="C203" s="41" t="s">
        <v>12</v>
      </c>
      <c r="D203" s="29" t="s">
        <v>5</v>
      </c>
      <c r="E203" s="30">
        <v>1</v>
      </c>
      <c r="F203" s="30">
        <v>2</v>
      </c>
      <c r="G203" s="11"/>
      <c r="H203" s="9"/>
      <c r="I203" s="19"/>
      <c r="J203" s="98"/>
      <c r="K203" s="98"/>
      <c r="L203" s="100"/>
      <c r="M203" s="282"/>
    </row>
    <row r="204" spans="1:13" ht="15.75" thickBot="1">
      <c r="A204" s="350"/>
      <c r="B204" s="306"/>
      <c r="C204" s="53" t="s">
        <v>12</v>
      </c>
      <c r="D204" s="33" t="s">
        <v>6</v>
      </c>
      <c r="E204" s="35">
        <v>20</v>
      </c>
      <c r="F204" s="36">
        <v>36</v>
      </c>
      <c r="G204" s="12"/>
      <c r="H204" s="22"/>
      <c r="I204" s="110"/>
      <c r="J204" s="166"/>
      <c r="K204" s="166"/>
      <c r="L204" s="174"/>
      <c r="M204" s="283"/>
    </row>
    <row r="205" spans="1:13" ht="15" customHeight="1" thickBot="1">
      <c r="A205" s="350"/>
      <c r="B205" s="307"/>
      <c r="C205" s="295" t="s">
        <v>7</v>
      </c>
      <c r="D205" s="296"/>
      <c r="E205" s="151">
        <f>SUM(E201:E204)</f>
        <v>28</v>
      </c>
      <c r="F205" s="151">
        <f>SUM(F201:F204)</f>
        <v>46</v>
      </c>
      <c r="G205" s="151"/>
      <c r="H205" s="151"/>
      <c r="I205" s="153"/>
      <c r="J205" s="165"/>
      <c r="K205" s="148"/>
      <c r="L205" s="149"/>
      <c r="M205" s="236"/>
    </row>
    <row r="206" spans="1:13" ht="15">
      <c r="A206" s="350"/>
      <c r="B206" s="305" t="s">
        <v>46</v>
      </c>
      <c r="C206" s="37" t="s">
        <v>12</v>
      </c>
      <c r="D206" s="43" t="s">
        <v>11</v>
      </c>
      <c r="E206" s="84">
        <v>4</v>
      </c>
      <c r="F206" s="161"/>
      <c r="G206" s="162"/>
      <c r="H206" s="163"/>
      <c r="I206" s="164"/>
      <c r="J206" s="131"/>
      <c r="K206" s="131"/>
      <c r="L206" s="135"/>
      <c r="M206" s="263"/>
    </row>
    <row r="207" spans="1:13" ht="15">
      <c r="A207" s="350"/>
      <c r="B207" s="306"/>
      <c r="C207" s="41" t="s">
        <v>12</v>
      </c>
      <c r="D207" s="29" t="s">
        <v>4</v>
      </c>
      <c r="E207" s="30">
        <v>12</v>
      </c>
      <c r="F207" s="31">
        <v>20</v>
      </c>
      <c r="G207" s="17"/>
      <c r="H207" s="9"/>
      <c r="I207" s="191"/>
      <c r="J207" s="106"/>
      <c r="K207" s="106"/>
      <c r="L207" s="136"/>
      <c r="M207" s="264"/>
    </row>
    <row r="208" spans="1:13" ht="15">
      <c r="A208" s="350"/>
      <c r="B208" s="306"/>
      <c r="C208" s="41" t="s">
        <v>12</v>
      </c>
      <c r="D208" s="29" t="s">
        <v>5</v>
      </c>
      <c r="E208" s="30">
        <v>2</v>
      </c>
      <c r="F208" s="31">
        <v>3</v>
      </c>
      <c r="G208" s="17"/>
      <c r="H208" s="9"/>
      <c r="I208" s="191"/>
      <c r="J208" s="106"/>
      <c r="K208" s="106"/>
      <c r="L208" s="136"/>
      <c r="M208" s="264"/>
    </row>
    <row r="209" spans="1:13" ht="15.75" thickBot="1">
      <c r="A209" s="350"/>
      <c r="B209" s="306"/>
      <c r="C209" s="53" t="s">
        <v>12</v>
      </c>
      <c r="D209" s="33" t="s">
        <v>6</v>
      </c>
      <c r="E209" s="35">
        <v>50</v>
      </c>
      <c r="F209" s="36">
        <v>91</v>
      </c>
      <c r="G209" s="160"/>
      <c r="H209" s="22"/>
      <c r="I209" s="203"/>
      <c r="J209" s="132"/>
      <c r="K209" s="132"/>
      <c r="L209" s="137"/>
      <c r="M209" s="265"/>
    </row>
    <row r="210" spans="1:13" ht="15.75" thickBot="1">
      <c r="A210" s="350"/>
      <c r="B210" s="348"/>
      <c r="C210" s="295" t="s">
        <v>7</v>
      </c>
      <c r="D210" s="296"/>
      <c r="E210" s="151">
        <f>SUM(E206:E209)</f>
        <v>68</v>
      </c>
      <c r="F210" s="152">
        <f>SUM(F206:F209)</f>
        <v>114</v>
      </c>
      <c r="G210" s="151"/>
      <c r="H210" s="151"/>
      <c r="I210" s="153"/>
      <c r="J210" s="148"/>
      <c r="K210" s="148"/>
      <c r="L210" s="149"/>
      <c r="M210" s="236"/>
    </row>
    <row r="211" spans="1:13" ht="15">
      <c r="A211" s="350"/>
      <c r="B211" s="308" t="s">
        <v>47</v>
      </c>
      <c r="C211" s="37" t="s">
        <v>12</v>
      </c>
      <c r="D211" s="38" t="s">
        <v>11</v>
      </c>
      <c r="E211" s="84">
        <v>17</v>
      </c>
      <c r="F211" s="32"/>
      <c r="G211" s="18"/>
      <c r="H211" s="13"/>
      <c r="I211" s="20"/>
      <c r="J211" s="131"/>
      <c r="K211" s="131"/>
      <c r="L211" s="135"/>
      <c r="M211" s="263"/>
    </row>
    <row r="212" spans="1:13" ht="15">
      <c r="A212" s="350"/>
      <c r="B212" s="306"/>
      <c r="C212" s="41" t="s">
        <v>12</v>
      </c>
      <c r="D212" s="29" t="s">
        <v>4</v>
      </c>
      <c r="E212" s="30">
        <v>52</v>
      </c>
      <c r="F212" s="31">
        <v>87</v>
      </c>
      <c r="G212" s="8"/>
      <c r="H212" s="9"/>
      <c r="I212" s="19"/>
      <c r="J212" s="106"/>
      <c r="K212" s="106"/>
      <c r="L212" s="136"/>
      <c r="M212" s="264"/>
    </row>
    <row r="213" spans="1:13" ht="15">
      <c r="A213" s="350"/>
      <c r="B213" s="306"/>
      <c r="C213" s="41" t="s">
        <v>12</v>
      </c>
      <c r="D213" s="29" t="s">
        <v>5</v>
      </c>
      <c r="E213" s="30">
        <v>11</v>
      </c>
      <c r="F213" s="30">
        <v>18</v>
      </c>
      <c r="G213" s="11"/>
      <c r="H213" s="9"/>
      <c r="I213" s="19"/>
      <c r="J213" s="106"/>
      <c r="K213" s="106"/>
      <c r="L213" s="136"/>
      <c r="M213" s="264"/>
    </row>
    <row r="214" spans="1:13" ht="15.75" thickBot="1">
      <c r="A214" s="350"/>
      <c r="B214" s="306"/>
      <c r="C214" s="53" t="s">
        <v>12</v>
      </c>
      <c r="D214" s="33" t="s">
        <v>6</v>
      </c>
      <c r="E214" s="35">
        <v>220</v>
      </c>
      <c r="F214" s="36">
        <v>400</v>
      </c>
      <c r="G214" s="12"/>
      <c r="H214" s="22"/>
      <c r="I214" s="110"/>
      <c r="J214" s="132"/>
      <c r="K214" s="132"/>
      <c r="L214" s="137"/>
      <c r="M214" s="264"/>
    </row>
    <row r="215" spans="1:13" ht="15.75" thickBot="1">
      <c r="A215" s="350"/>
      <c r="B215" s="307"/>
      <c r="C215" s="313" t="s">
        <v>7</v>
      </c>
      <c r="D215" s="296"/>
      <c r="E215" s="151">
        <f>SUM(E211:E214)</f>
        <v>300</v>
      </c>
      <c r="F215" s="151">
        <f>SUM(F211:F214)</f>
        <v>505</v>
      </c>
      <c r="G215" s="151"/>
      <c r="H215" s="151"/>
      <c r="I215" s="153"/>
      <c r="J215" s="148"/>
      <c r="K215" s="148"/>
      <c r="L215" s="149"/>
      <c r="M215" s="287"/>
    </row>
    <row r="216" spans="1:13" ht="15">
      <c r="A216" s="350"/>
      <c r="B216" s="356" t="s">
        <v>70</v>
      </c>
      <c r="C216" s="37" t="s">
        <v>8</v>
      </c>
      <c r="D216" s="109" t="s">
        <v>17</v>
      </c>
      <c r="E216" s="63">
        <v>33</v>
      </c>
      <c r="F216" s="64">
        <v>55</v>
      </c>
      <c r="G216" s="79"/>
      <c r="H216" s="66"/>
      <c r="I216" s="66"/>
      <c r="J216" s="131"/>
      <c r="K216" s="131"/>
      <c r="L216" s="135"/>
      <c r="M216" s="264"/>
    </row>
    <row r="217" spans="1:13" ht="15">
      <c r="A217" s="350"/>
      <c r="B217" s="357"/>
      <c r="C217" s="41" t="s">
        <v>8</v>
      </c>
      <c r="D217" s="29" t="s">
        <v>4</v>
      </c>
      <c r="E217" s="49">
        <v>22</v>
      </c>
      <c r="F217" s="50">
        <v>37</v>
      </c>
      <c r="G217" s="51"/>
      <c r="H217" s="52"/>
      <c r="I217" s="66"/>
      <c r="J217" s="106"/>
      <c r="K217" s="106"/>
      <c r="L217" s="136"/>
      <c r="M217" s="264"/>
    </row>
    <row r="218" spans="1:13" ht="15">
      <c r="A218" s="350"/>
      <c r="B218" s="357"/>
      <c r="C218" s="41" t="s">
        <v>8</v>
      </c>
      <c r="D218" s="29" t="s">
        <v>5</v>
      </c>
      <c r="E218" s="49">
        <v>5</v>
      </c>
      <c r="F218" s="50">
        <v>8</v>
      </c>
      <c r="G218" s="51"/>
      <c r="H218" s="52"/>
      <c r="I218" s="66"/>
      <c r="J218" s="106"/>
      <c r="K218" s="106"/>
      <c r="L218" s="136"/>
      <c r="M218" s="264"/>
    </row>
    <row r="219" spans="1:13" ht="15.75" thickBot="1">
      <c r="A219" s="350"/>
      <c r="B219" s="357"/>
      <c r="C219" s="53" t="s">
        <v>8</v>
      </c>
      <c r="D219" s="33" t="s">
        <v>6</v>
      </c>
      <c r="E219" s="57">
        <v>178</v>
      </c>
      <c r="F219" s="58">
        <v>324</v>
      </c>
      <c r="G219" s="77"/>
      <c r="H219" s="60"/>
      <c r="I219" s="56"/>
      <c r="J219" s="132"/>
      <c r="K219" s="132"/>
      <c r="L219" s="137"/>
      <c r="M219" s="265"/>
    </row>
    <row r="220" spans="1:13" ht="15.75" thickBot="1">
      <c r="A220" s="350"/>
      <c r="B220" s="353"/>
      <c r="C220" s="295" t="s">
        <v>7</v>
      </c>
      <c r="D220" s="296"/>
      <c r="E220" s="154">
        <f>SUM(E216:E219)</f>
        <v>238</v>
      </c>
      <c r="F220" s="155">
        <f>SUM(F216:F219)</f>
        <v>424</v>
      </c>
      <c r="G220" s="155"/>
      <c r="H220" s="139"/>
      <c r="I220" s="141"/>
      <c r="J220" s="148"/>
      <c r="K220" s="148"/>
      <c r="L220" s="149"/>
      <c r="M220" s="236"/>
    </row>
    <row r="221" spans="1:13" ht="15.75" thickBot="1">
      <c r="A221" s="351"/>
      <c r="B221" s="316" t="s">
        <v>81</v>
      </c>
      <c r="C221" s="317"/>
      <c r="D221" s="317"/>
      <c r="E221" s="94">
        <f>E172+E178+E180+E182+E191+E200+E205+E210+E215+E220</f>
        <v>1170</v>
      </c>
      <c r="F221" s="94">
        <f>F172+F178+F180+F182+F191+F200+F205+F210+F215+F220</f>
        <v>1903</v>
      </c>
      <c r="G221" s="94"/>
      <c r="H221" s="94"/>
      <c r="I221" s="91"/>
      <c r="J221" s="90">
        <f>J200</f>
        <v>196</v>
      </c>
      <c r="K221" s="94"/>
      <c r="L221" s="93"/>
      <c r="M221" s="233">
        <f>I221+L221</f>
        <v>0</v>
      </c>
    </row>
    <row r="222" spans="1:13" ht="15">
      <c r="A222" s="350" t="s">
        <v>87</v>
      </c>
      <c r="B222" s="354" t="s">
        <v>43</v>
      </c>
      <c r="C222" s="37" t="s">
        <v>9</v>
      </c>
      <c r="D222" s="38" t="s">
        <v>15</v>
      </c>
      <c r="E222" s="81">
        <v>4</v>
      </c>
      <c r="F222" s="63"/>
      <c r="G222" s="78"/>
      <c r="H222" s="78"/>
      <c r="I222" s="66"/>
      <c r="J222" s="66"/>
      <c r="K222" s="66"/>
      <c r="L222" s="92"/>
      <c r="M222" s="275"/>
    </row>
    <row r="223" spans="1:13" ht="15">
      <c r="A223" s="350"/>
      <c r="B223" s="346"/>
      <c r="C223" s="41" t="s">
        <v>9</v>
      </c>
      <c r="D223" s="29" t="s">
        <v>4</v>
      </c>
      <c r="E223" s="49">
        <v>52</v>
      </c>
      <c r="F223" s="50">
        <v>87</v>
      </c>
      <c r="G223" s="51"/>
      <c r="H223" s="62"/>
      <c r="I223" s="52"/>
      <c r="J223" s="52"/>
      <c r="K223" s="52"/>
      <c r="L223" s="71"/>
      <c r="M223" s="268"/>
    </row>
    <row r="224" spans="1:13" ht="15">
      <c r="A224" s="350"/>
      <c r="B224" s="346"/>
      <c r="C224" s="41" t="s">
        <v>9</v>
      </c>
      <c r="D224" s="29" t="s">
        <v>5</v>
      </c>
      <c r="E224" s="49">
        <v>3</v>
      </c>
      <c r="F224" s="50">
        <v>5</v>
      </c>
      <c r="G224" s="51"/>
      <c r="H224" s="62"/>
      <c r="I224" s="52"/>
      <c r="J224" s="52"/>
      <c r="K224" s="52"/>
      <c r="L224" s="71"/>
      <c r="M224" s="268"/>
    </row>
    <row r="225" spans="1:13" ht="15">
      <c r="A225" s="350"/>
      <c r="B225" s="346"/>
      <c r="C225" s="41" t="s">
        <v>9</v>
      </c>
      <c r="D225" s="40" t="s">
        <v>6</v>
      </c>
      <c r="E225" s="49">
        <v>82</v>
      </c>
      <c r="F225" s="49">
        <v>149</v>
      </c>
      <c r="G225" s="49"/>
      <c r="H225" s="52"/>
      <c r="I225" s="52"/>
      <c r="J225" s="98"/>
      <c r="K225" s="98"/>
      <c r="L225" s="100"/>
      <c r="M225" s="282"/>
    </row>
    <row r="226" spans="1:13" ht="15">
      <c r="A226" s="350"/>
      <c r="B226" s="346"/>
      <c r="C226" s="41" t="s">
        <v>14</v>
      </c>
      <c r="D226" s="76" t="s">
        <v>15</v>
      </c>
      <c r="E226" s="82">
        <v>3</v>
      </c>
      <c r="F226" s="50"/>
      <c r="G226" s="51"/>
      <c r="H226" s="52"/>
      <c r="I226" s="52"/>
      <c r="J226" s="19"/>
      <c r="K226" s="19"/>
      <c r="L226" s="15"/>
      <c r="M226" s="258"/>
    </row>
    <row r="227" spans="1:13" ht="15">
      <c r="A227" s="350"/>
      <c r="B227" s="346"/>
      <c r="C227" s="41" t="s">
        <v>14</v>
      </c>
      <c r="D227" s="29" t="s">
        <v>4</v>
      </c>
      <c r="E227" s="49">
        <v>25</v>
      </c>
      <c r="F227" s="50">
        <v>42</v>
      </c>
      <c r="G227" s="51"/>
      <c r="H227" s="52"/>
      <c r="I227" s="52"/>
      <c r="J227" s="50">
        <v>42</v>
      </c>
      <c r="K227" s="19"/>
      <c r="L227" s="15"/>
      <c r="M227" s="258"/>
    </row>
    <row r="228" spans="1:13" ht="15">
      <c r="A228" s="350"/>
      <c r="B228" s="346"/>
      <c r="C228" s="41" t="s">
        <v>14</v>
      </c>
      <c r="D228" s="29" t="s">
        <v>5</v>
      </c>
      <c r="E228" s="49">
        <v>4</v>
      </c>
      <c r="F228" s="50">
        <v>7</v>
      </c>
      <c r="G228" s="51"/>
      <c r="H228" s="52"/>
      <c r="I228" s="52"/>
      <c r="J228" s="50">
        <v>7</v>
      </c>
      <c r="K228" s="19"/>
      <c r="L228" s="15"/>
      <c r="M228" s="258"/>
    </row>
    <row r="229" spans="1:13" ht="15">
      <c r="A229" s="350"/>
      <c r="B229" s="346"/>
      <c r="C229" s="41" t="s">
        <v>14</v>
      </c>
      <c r="D229" s="40" t="s">
        <v>6</v>
      </c>
      <c r="E229" s="49">
        <v>71</v>
      </c>
      <c r="F229" s="50">
        <v>129</v>
      </c>
      <c r="G229" s="51"/>
      <c r="H229" s="52"/>
      <c r="I229" s="52"/>
      <c r="J229" s="50">
        <v>129</v>
      </c>
      <c r="K229" s="19"/>
      <c r="L229" s="15"/>
      <c r="M229" s="258"/>
    </row>
    <row r="230" spans="1:13" ht="15">
      <c r="A230" s="350"/>
      <c r="B230" s="346"/>
      <c r="C230" s="41" t="s">
        <v>13</v>
      </c>
      <c r="D230" s="29" t="s">
        <v>4</v>
      </c>
      <c r="E230" s="49">
        <v>4</v>
      </c>
      <c r="F230" s="50">
        <v>7</v>
      </c>
      <c r="G230" s="51"/>
      <c r="H230" s="52"/>
      <c r="I230" s="52"/>
      <c r="J230" s="50">
        <v>7</v>
      </c>
      <c r="K230" s="99"/>
      <c r="L230" s="15"/>
      <c r="M230" s="258"/>
    </row>
    <row r="231" spans="1:13" ht="15.75" thickBot="1">
      <c r="A231" s="350"/>
      <c r="B231" s="346"/>
      <c r="C231" s="53" t="s">
        <v>13</v>
      </c>
      <c r="D231" s="33" t="s">
        <v>6</v>
      </c>
      <c r="E231" s="57">
        <v>7</v>
      </c>
      <c r="F231" s="58">
        <v>13</v>
      </c>
      <c r="G231" s="77"/>
      <c r="H231" s="60"/>
      <c r="I231" s="60"/>
      <c r="J231" s="58">
        <v>13</v>
      </c>
      <c r="K231" s="110"/>
      <c r="L231" s="16"/>
      <c r="M231" s="259"/>
    </row>
    <row r="232" spans="1:13" ht="15.75" thickBot="1">
      <c r="A232" s="350"/>
      <c r="B232" s="347"/>
      <c r="C232" s="295" t="s">
        <v>7</v>
      </c>
      <c r="D232" s="296"/>
      <c r="E232" s="139">
        <f>SUM(E222:E231)</f>
        <v>255</v>
      </c>
      <c r="F232" s="140">
        <f>SUM(F222:F231)</f>
        <v>439</v>
      </c>
      <c r="G232" s="139"/>
      <c r="H232" s="139"/>
      <c r="I232" s="141"/>
      <c r="J232" s="175">
        <f>SUM(J227:J231)</f>
        <v>198</v>
      </c>
      <c r="K232" s="143"/>
      <c r="L232" s="144"/>
      <c r="M232" s="234">
        <f>I232+L232</f>
        <v>0</v>
      </c>
    </row>
    <row r="233" spans="1:13" ht="15">
      <c r="A233" s="350"/>
      <c r="B233" s="356" t="s">
        <v>72</v>
      </c>
      <c r="C233" s="37" t="s">
        <v>8</v>
      </c>
      <c r="D233" s="109" t="s">
        <v>17</v>
      </c>
      <c r="E233" s="63">
        <v>37</v>
      </c>
      <c r="F233" s="64">
        <v>62</v>
      </c>
      <c r="G233" s="79"/>
      <c r="H233" s="66"/>
      <c r="I233" s="66"/>
      <c r="J233" s="20"/>
      <c r="K233" s="20"/>
      <c r="L233" s="14"/>
      <c r="M233" s="273"/>
    </row>
    <row r="234" spans="1:13" ht="15">
      <c r="A234" s="350"/>
      <c r="B234" s="357"/>
      <c r="C234" s="41" t="s">
        <v>8</v>
      </c>
      <c r="D234" s="29" t="s">
        <v>4</v>
      </c>
      <c r="E234" s="49">
        <v>12</v>
      </c>
      <c r="F234" s="50">
        <v>20</v>
      </c>
      <c r="G234" s="51"/>
      <c r="H234" s="52"/>
      <c r="I234" s="66"/>
      <c r="J234" s="19"/>
      <c r="K234" s="19"/>
      <c r="L234" s="15"/>
      <c r="M234" s="258"/>
    </row>
    <row r="235" spans="1:13" ht="15">
      <c r="A235" s="350"/>
      <c r="B235" s="357"/>
      <c r="C235" s="41" t="s">
        <v>8</v>
      </c>
      <c r="D235" s="29" t="s">
        <v>5</v>
      </c>
      <c r="E235" s="49">
        <v>4</v>
      </c>
      <c r="F235" s="50">
        <v>7</v>
      </c>
      <c r="G235" s="51"/>
      <c r="H235" s="52"/>
      <c r="I235" s="66"/>
      <c r="J235" s="99"/>
      <c r="K235" s="99"/>
      <c r="L235" s="101"/>
      <c r="M235" s="274"/>
    </row>
    <row r="236" spans="1:13" ht="15.75" thickBot="1">
      <c r="A236" s="350"/>
      <c r="B236" s="357"/>
      <c r="C236" s="53" t="s">
        <v>8</v>
      </c>
      <c r="D236" s="33" t="s">
        <v>6</v>
      </c>
      <c r="E236" s="57">
        <v>166</v>
      </c>
      <c r="F236" s="58">
        <v>302</v>
      </c>
      <c r="G236" s="77"/>
      <c r="H236" s="60"/>
      <c r="I236" s="56"/>
      <c r="J236" s="110"/>
      <c r="K236" s="110"/>
      <c r="L236" s="16"/>
      <c r="M236" s="259"/>
    </row>
    <row r="237" spans="1:13" ht="15.75" thickBot="1">
      <c r="A237" s="350"/>
      <c r="B237" s="353"/>
      <c r="C237" s="295" t="s">
        <v>7</v>
      </c>
      <c r="D237" s="296"/>
      <c r="E237" s="154">
        <f>SUM(E233:E236)</f>
        <v>219</v>
      </c>
      <c r="F237" s="155">
        <f>SUM(F233:F236)</f>
        <v>391</v>
      </c>
      <c r="G237" s="155"/>
      <c r="H237" s="139"/>
      <c r="I237" s="141"/>
      <c r="J237" s="145"/>
      <c r="K237" s="145"/>
      <c r="L237" s="146"/>
      <c r="M237" s="243"/>
    </row>
    <row r="238" spans="1:13" ht="15">
      <c r="A238" s="350"/>
      <c r="B238" s="318" t="s">
        <v>20</v>
      </c>
      <c r="C238" s="28" t="s">
        <v>9</v>
      </c>
      <c r="D238" s="38" t="s">
        <v>11</v>
      </c>
      <c r="E238" s="81">
        <v>2</v>
      </c>
      <c r="F238" s="64"/>
      <c r="G238" s="79"/>
      <c r="H238" s="66"/>
      <c r="I238" s="92"/>
      <c r="J238" s="20"/>
      <c r="K238" s="20"/>
      <c r="L238" s="14"/>
      <c r="M238" s="273"/>
    </row>
    <row r="239" spans="1:13" ht="15">
      <c r="A239" s="350"/>
      <c r="B239" s="319"/>
      <c r="C239" s="72" t="s">
        <v>9</v>
      </c>
      <c r="D239" s="29" t="s">
        <v>4</v>
      </c>
      <c r="E239" s="49">
        <v>3</v>
      </c>
      <c r="F239" s="50">
        <v>5</v>
      </c>
      <c r="G239" s="51"/>
      <c r="H239" s="66"/>
      <c r="I239" s="71"/>
      <c r="J239" s="99"/>
      <c r="K239" s="99"/>
      <c r="L239" s="101"/>
      <c r="M239" s="274"/>
    </row>
    <row r="240" spans="1:13" ht="15.75" thickBot="1">
      <c r="A240" s="350"/>
      <c r="B240" s="319"/>
      <c r="C240" s="122" t="s">
        <v>9</v>
      </c>
      <c r="D240" s="33" t="s">
        <v>6</v>
      </c>
      <c r="E240" s="57">
        <v>8</v>
      </c>
      <c r="F240" s="58">
        <v>15</v>
      </c>
      <c r="G240" s="77"/>
      <c r="H240" s="56"/>
      <c r="I240" s="61"/>
      <c r="J240" s="110"/>
      <c r="K240" s="110"/>
      <c r="L240" s="16"/>
      <c r="M240" s="259"/>
    </row>
    <row r="241" spans="1:13" ht="15.75" thickBot="1">
      <c r="A241" s="350"/>
      <c r="B241" s="320"/>
      <c r="C241" s="309" t="s">
        <v>7</v>
      </c>
      <c r="D241" s="313"/>
      <c r="E241" s="139">
        <f>SUM(E238:E240)</f>
        <v>13</v>
      </c>
      <c r="F241" s="140">
        <f>SUM(F238:F240)</f>
        <v>20</v>
      </c>
      <c r="G241" s="139"/>
      <c r="H241" s="139"/>
      <c r="I241" s="142"/>
      <c r="J241" s="145"/>
      <c r="K241" s="145"/>
      <c r="L241" s="146"/>
      <c r="M241" s="243"/>
    </row>
    <row r="242" spans="1:13" ht="15">
      <c r="A242" s="350"/>
      <c r="B242" s="349" t="s">
        <v>21</v>
      </c>
      <c r="C242" s="28" t="s">
        <v>9</v>
      </c>
      <c r="D242" s="38" t="s">
        <v>11</v>
      </c>
      <c r="E242" s="81">
        <v>6</v>
      </c>
      <c r="F242" s="64"/>
      <c r="G242" s="79"/>
      <c r="H242" s="66"/>
      <c r="I242" s="92"/>
      <c r="J242" s="20"/>
      <c r="K242" s="20"/>
      <c r="L242" s="14"/>
      <c r="M242" s="273"/>
    </row>
    <row r="243" spans="1:13" ht="15">
      <c r="A243" s="350"/>
      <c r="B243" s="311"/>
      <c r="C243" s="72" t="s">
        <v>9</v>
      </c>
      <c r="D243" s="29" t="s">
        <v>4</v>
      </c>
      <c r="E243" s="49">
        <v>4</v>
      </c>
      <c r="F243" s="50">
        <v>7</v>
      </c>
      <c r="G243" s="51"/>
      <c r="H243" s="66"/>
      <c r="I243" s="71"/>
      <c r="J243" s="99"/>
      <c r="K243" s="99"/>
      <c r="L243" s="101"/>
      <c r="M243" s="274"/>
    </row>
    <row r="244" spans="1:13" ht="15.75" thickBot="1">
      <c r="A244" s="350"/>
      <c r="B244" s="311"/>
      <c r="C244" s="122" t="s">
        <v>9</v>
      </c>
      <c r="D244" s="33" t="s">
        <v>6</v>
      </c>
      <c r="E244" s="57">
        <v>24</v>
      </c>
      <c r="F244" s="58">
        <v>44</v>
      </c>
      <c r="G244" s="77"/>
      <c r="H244" s="56"/>
      <c r="I244" s="61"/>
      <c r="J244" s="110"/>
      <c r="K244" s="110"/>
      <c r="L244" s="16"/>
      <c r="M244" s="259"/>
    </row>
    <row r="245" spans="1:13" ht="15.75" thickBot="1">
      <c r="A245" s="350"/>
      <c r="B245" s="312"/>
      <c r="C245" s="309" t="s">
        <v>7</v>
      </c>
      <c r="D245" s="313"/>
      <c r="E245" s="139">
        <f>SUM(E242:E244)</f>
        <v>34</v>
      </c>
      <c r="F245" s="140">
        <f>SUM(F242:F244)</f>
        <v>51</v>
      </c>
      <c r="G245" s="157"/>
      <c r="H245" s="141"/>
      <c r="I245" s="142"/>
      <c r="J245" s="145"/>
      <c r="K245" s="145"/>
      <c r="L245" s="146"/>
      <c r="M245" s="243"/>
    </row>
    <row r="246" spans="1:13" ht="15">
      <c r="A246" s="350"/>
      <c r="B246" s="319" t="s">
        <v>67</v>
      </c>
      <c r="C246" s="37" t="s">
        <v>10</v>
      </c>
      <c r="D246" s="43" t="s">
        <v>4</v>
      </c>
      <c r="E246" s="32">
        <v>2</v>
      </c>
      <c r="F246" s="34">
        <v>3</v>
      </c>
      <c r="G246" s="104"/>
      <c r="H246" s="13"/>
      <c r="I246" s="14"/>
      <c r="J246" s="20"/>
      <c r="K246" s="20"/>
      <c r="L246" s="14"/>
      <c r="M246" s="273"/>
    </row>
    <row r="247" spans="1:13" ht="15">
      <c r="A247" s="350"/>
      <c r="B247" s="319"/>
      <c r="C247" s="37" t="s">
        <v>10</v>
      </c>
      <c r="D247" s="29" t="s">
        <v>5</v>
      </c>
      <c r="E247" s="30">
        <v>1</v>
      </c>
      <c r="F247" s="31">
        <v>2</v>
      </c>
      <c r="G247" s="11"/>
      <c r="H247" s="9"/>
      <c r="I247" s="15"/>
      <c r="J247" s="99"/>
      <c r="K247" s="99"/>
      <c r="L247" s="101"/>
      <c r="M247" s="274"/>
    </row>
    <row r="248" spans="1:13" ht="15.75" thickBot="1">
      <c r="A248" s="350"/>
      <c r="B248" s="319"/>
      <c r="C248" s="68" t="s">
        <v>10</v>
      </c>
      <c r="D248" s="33" t="s">
        <v>6</v>
      </c>
      <c r="E248" s="35">
        <v>13</v>
      </c>
      <c r="F248" s="36">
        <v>24</v>
      </c>
      <c r="G248" s="12"/>
      <c r="H248" s="22"/>
      <c r="I248" s="16"/>
      <c r="J248" s="110"/>
      <c r="K248" s="110"/>
      <c r="L248" s="16"/>
      <c r="M248" s="259"/>
    </row>
    <row r="249" spans="1:13" ht="15.75" thickBot="1">
      <c r="A249" s="350"/>
      <c r="B249" s="320"/>
      <c r="C249" s="309" t="s">
        <v>7</v>
      </c>
      <c r="D249" s="313"/>
      <c r="E249" s="139">
        <f>SUM(E246:E248)</f>
        <v>16</v>
      </c>
      <c r="F249" s="139">
        <f>SUM(F246:F248)</f>
        <v>29</v>
      </c>
      <c r="G249" s="139"/>
      <c r="H249" s="139"/>
      <c r="I249" s="142"/>
      <c r="J249" s="145"/>
      <c r="K249" s="145"/>
      <c r="L249" s="146"/>
      <c r="M249" s="243"/>
    </row>
    <row r="250" spans="1:13" ht="15">
      <c r="A250" s="350"/>
      <c r="B250" s="319" t="s">
        <v>57</v>
      </c>
      <c r="C250" s="37" t="s">
        <v>10</v>
      </c>
      <c r="D250" s="43" t="s">
        <v>4</v>
      </c>
      <c r="E250" s="32">
        <v>2</v>
      </c>
      <c r="F250" s="34">
        <v>3</v>
      </c>
      <c r="G250" s="104"/>
      <c r="H250" s="13"/>
      <c r="I250" s="14"/>
      <c r="J250" s="20"/>
      <c r="K250" s="20"/>
      <c r="L250" s="14"/>
      <c r="M250" s="273"/>
    </row>
    <row r="251" spans="1:13" ht="15">
      <c r="A251" s="350"/>
      <c r="B251" s="319"/>
      <c r="C251" s="37" t="s">
        <v>10</v>
      </c>
      <c r="D251" s="29" t="s">
        <v>5</v>
      </c>
      <c r="E251" s="30">
        <v>5</v>
      </c>
      <c r="F251" s="31">
        <v>8</v>
      </c>
      <c r="G251" s="11"/>
      <c r="H251" s="9"/>
      <c r="I251" s="15"/>
      <c r="J251" s="99"/>
      <c r="K251" s="99"/>
      <c r="L251" s="101"/>
      <c r="M251" s="274"/>
    </row>
    <row r="252" spans="1:13" ht="15.75" thickBot="1">
      <c r="A252" s="350"/>
      <c r="B252" s="319"/>
      <c r="C252" s="68" t="s">
        <v>10</v>
      </c>
      <c r="D252" s="33" t="s">
        <v>6</v>
      </c>
      <c r="E252" s="35">
        <v>16</v>
      </c>
      <c r="F252" s="36">
        <v>29</v>
      </c>
      <c r="G252" s="12"/>
      <c r="H252" s="22"/>
      <c r="I252" s="16"/>
      <c r="J252" s="110"/>
      <c r="K252" s="110"/>
      <c r="L252" s="16"/>
      <c r="M252" s="259"/>
    </row>
    <row r="253" spans="1:13" ht="15.75" thickBot="1">
      <c r="A253" s="350"/>
      <c r="B253" s="320"/>
      <c r="C253" s="309" t="s">
        <v>7</v>
      </c>
      <c r="D253" s="313"/>
      <c r="E253" s="139">
        <f>SUM(E250:E252)</f>
        <v>23</v>
      </c>
      <c r="F253" s="139">
        <f>SUM(F250:F252)</f>
        <v>40</v>
      </c>
      <c r="G253" s="139"/>
      <c r="H253" s="139"/>
      <c r="I253" s="142"/>
      <c r="J253" s="145"/>
      <c r="K253" s="145"/>
      <c r="L253" s="146"/>
      <c r="M253" s="243"/>
    </row>
    <row r="254" spans="1:13" ht="15">
      <c r="A254" s="350"/>
      <c r="B254" s="319" t="s">
        <v>58</v>
      </c>
      <c r="C254" s="37" t="s">
        <v>10</v>
      </c>
      <c r="D254" s="43" t="s">
        <v>4</v>
      </c>
      <c r="E254" s="32">
        <v>2</v>
      </c>
      <c r="F254" s="34">
        <v>3</v>
      </c>
      <c r="G254" s="104"/>
      <c r="H254" s="13"/>
      <c r="I254" s="14"/>
      <c r="J254" s="20"/>
      <c r="K254" s="20"/>
      <c r="L254" s="14"/>
      <c r="M254" s="273"/>
    </row>
    <row r="255" spans="1:13" ht="15">
      <c r="A255" s="350"/>
      <c r="B255" s="319"/>
      <c r="C255" s="37" t="s">
        <v>10</v>
      </c>
      <c r="D255" s="29" t="s">
        <v>5</v>
      </c>
      <c r="E255" s="30">
        <v>1</v>
      </c>
      <c r="F255" s="31">
        <v>2</v>
      </c>
      <c r="G255" s="11"/>
      <c r="H255" s="9"/>
      <c r="I255" s="15"/>
      <c r="J255" s="99"/>
      <c r="K255" s="99"/>
      <c r="L255" s="101"/>
      <c r="M255" s="274"/>
    </row>
    <row r="256" spans="1:13" ht="15.75" thickBot="1">
      <c r="A256" s="350"/>
      <c r="B256" s="319"/>
      <c r="C256" s="68" t="s">
        <v>10</v>
      </c>
      <c r="D256" s="33" t="s">
        <v>6</v>
      </c>
      <c r="E256" s="35">
        <v>5</v>
      </c>
      <c r="F256" s="36">
        <v>9</v>
      </c>
      <c r="G256" s="12"/>
      <c r="H256" s="22"/>
      <c r="I256" s="16"/>
      <c r="J256" s="110"/>
      <c r="K256" s="110"/>
      <c r="L256" s="16"/>
      <c r="M256" s="259"/>
    </row>
    <row r="257" spans="1:13" ht="15.75" thickBot="1">
      <c r="A257" s="350"/>
      <c r="B257" s="320"/>
      <c r="C257" s="309" t="s">
        <v>7</v>
      </c>
      <c r="D257" s="313"/>
      <c r="E257" s="139">
        <f>SUM(E254:E256)</f>
        <v>8</v>
      </c>
      <c r="F257" s="139">
        <f>SUM(F254:F256)</f>
        <v>14</v>
      </c>
      <c r="G257" s="139"/>
      <c r="H257" s="139"/>
      <c r="I257" s="142"/>
      <c r="J257" s="145"/>
      <c r="K257" s="145"/>
      <c r="L257" s="146"/>
      <c r="M257" s="243"/>
    </row>
    <row r="258" spans="1:13" ht="15">
      <c r="A258" s="350"/>
      <c r="B258" s="319" t="s">
        <v>59</v>
      </c>
      <c r="C258" s="37" t="s">
        <v>10</v>
      </c>
      <c r="D258" s="43" t="s">
        <v>4</v>
      </c>
      <c r="E258" s="32">
        <v>1</v>
      </c>
      <c r="F258" s="34">
        <v>2</v>
      </c>
      <c r="G258" s="104"/>
      <c r="H258" s="13"/>
      <c r="I258" s="14"/>
      <c r="J258" s="112"/>
      <c r="K258" s="112"/>
      <c r="L258" s="133"/>
      <c r="M258" s="267"/>
    </row>
    <row r="259" spans="1:13" ht="15.75" thickBot="1">
      <c r="A259" s="350"/>
      <c r="B259" s="319"/>
      <c r="C259" s="68" t="s">
        <v>10</v>
      </c>
      <c r="D259" s="33" t="s">
        <v>6</v>
      </c>
      <c r="E259" s="35">
        <v>3</v>
      </c>
      <c r="F259" s="36">
        <v>5</v>
      </c>
      <c r="G259" s="12"/>
      <c r="H259" s="22"/>
      <c r="I259" s="16"/>
      <c r="J259" s="110"/>
      <c r="K259" s="110"/>
      <c r="L259" s="16"/>
      <c r="M259" s="259"/>
    </row>
    <row r="260" spans="1:13" ht="15.75" thickBot="1">
      <c r="A260" s="350"/>
      <c r="B260" s="320"/>
      <c r="C260" s="309" t="s">
        <v>7</v>
      </c>
      <c r="D260" s="313"/>
      <c r="E260" s="139">
        <f>SUM(E258:E259)</f>
        <v>4</v>
      </c>
      <c r="F260" s="139">
        <f>SUM(F258:F259)</f>
        <v>7</v>
      </c>
      <c r="G260" s="139"/>
      <c r="H260" s="139"/>
      <c r="I260" s="142"/>
      <c r="J260" s="145"/>
      <c r="K260" s="145"/>
      <c r="L260" s="146"/>
      <c r="M260" s="243"/>
    </row>
    <row r="261" spans="1:13" ht="15">
      <c r="A261" s="350"/>
      <c r="B261" s="319" t="s">
        <v>84</v>
      </c>
      <c r="C261" s="37" t="s">
        <v>10</v>
      </c>
      <c r="D261" s="43" t="s">
        <v>4</v>
      </c>
      <c r="E261" s="32">
        <v>8</v>
      </c>
      <c r="F261" s="34">
        <v>13</v>
      </c>
      <c r="G261" s="104"/>
      <c r="H261" s="13"/>
      <c r="I261" s="14"/>
      <c r="J261" s="20"/>
      <c r="K261" s="20"/>
      <c r="L261" s="14"/>
      <c r="M261" s="273"/>
    </row>
    <row r="262" spans="1:13" ht="15">
      <c r="A262" s="350"/>
      <c r="B262" s="319"/>
      <c r="C262" s="37" t="s">
        <v>10</v>
      </c>
      <c r="D262" s="29" t="s">
        <v>5</v>
      </c>
      <c r="E262" s="30">
        <v>2</v>
      </c>
      <c r="F262" s="31">
        <v>3</v>
      </c>
      <c r="G262" s="11"/>
      <c r="H262" s="9"/>
      <c r="I262" s="15"/>
      <c r="J262" s="99"/>
      <c r="K262" s="99"/>
      <c r="L262" s="101"/>
      <c r="M262" s="274"/>
    </row>
    <row r="263" spans="1:13" ht="15.75" thickBot="1">
      <c r="A263" s="350"/>
      <c r="B263" s="319"/>
      <c r="C263" s="68" t="s">
        <v>10</v>
      </c>
      <c r="D263" s="33" t="s">
        <v>6</v>
      </c>
      <c r="E263" s="35">
        <v>46</v>
      </c>
      <c r="F263" s="36">
        <v>84</v>
      </c>
      <c r="G263" s="12"/>
      <c r="H263" s="22"/>
      <c r="I263" s="16"/>
      <c r="J263" s="110"/>
      <c r="K263" s="110"/>
      <c r="L263" s="16"/>
      <c r="M263" s="259"/>
    </row>
    <row r="264" spans="1:13" ht="15.75" thickBot="1">
      <c r="A264" s="350"/>
      <c r="B264" s="320"/>
      <c r="C264" s="309" t="s">
        <v>7</v>
      </c>
      <c r="D264" s="313"/>
      <c r="E264" s="139">
        <f>SUM(E261:E263)</f>
        <v>56</v>
      </c>
      <c r="F264" s="139">
        <f>SUM(F261:F263)</f>
        <v>100</v>
      </c>
      <c r="G264" s="139"/>
      <c r="H264" s="139"/>
      <c r="I264" s="142"/>
      <c r="J264" s="145"/>
      <c r="K264" s="145"/>
      <c r="L264" s="146"/>
      <c r="M264" s="243"/>
    </row>
    <row r="265" spans="1:13" ht="15">
      <c r="A265" s="350"/>
      <c r="B265" s="318" t="s">
        <v>60</v>
      </c>
      <c r="C265" s="37" t="s">
        <v>12</v>
      </c>
      <c r="D265" s="43" t="s">
        <v>11</v>
      </c>
      <c r="E265" s="86">
        <v>5</v>
      </c>
      <c r="F265" s="48"/>
      <c r="G265" s="23"/>
      <c r="H265" s="24"/>
      <c r="I265" s="26"/>
      <c r="J265" s="20"/>
      <c r="K265" s="20"/>
      <c r="L265" s="284"/>
      <c r="M265" s="263"/>
    </row>
    <row r="266" spans="1:13" ht="15">
      <c r="A266" s="350"/>
      <c r="B266" s="319"/>
      <c r="C266" s="37" t="s">
        <v>12</v>
      </c>
      <c r="D266" s="29" t="s">
        <v>4</v>
      </c>
      <c r="E266" s="30">
        <v>13</v>
      </c>
      <c r="F266" s="31">
        <v>22</v>
      </c>
      <c r="G266" s="11"/>
      <c r="H266" s="9"/>
      <c r="I266" s="15"/>
      <c r="J266" s="19"/>
      <c r="K266" s="19"/>
      <c r="L266" s="15"/>
      <c r="M266" s="258"/>
    </row>
    <row r="267" spans="1:13" ht="15">
      <c r="A267" s="350"/>
      <c r="B267" s="319"/>
      <c r="C267" s="37" t="s">
        <v>12</v>
      </c>
      <c r="D267" s="29" t="s">
        <v>5</v>
      </c>
      <c r="E267" s="30">
        <v>2</v>
      </c>
      <c r="F267" s="31">
        <v>3</v>
      </c>
      <c r="G267" s="11"/>
      <c r="H267" s="9"/>
      <c r="I267" s="15"/>
      <c r="J267" s="99"/>
      <c r="K267" s="99"/>
      <c r="L267" s="101"/>
      <c r="M267" s="274"/>
    </row>
    <row r="268" spans="1:13" ht="15.75" thickBot="1">
      <c r="A268" s="350"/>
      <c r="B268" s="319"/>
      <c r="C268" s="68" t="s">
        <v>12</v>
      </c>
      <c r="D268" s="33" t="s">
        <v>6</v>
      </c>
      <c r="E268" s="35">
        <v>45</v>
      </c>
      <c r="F268" s="36">
        <v>82</v>
      </c>
      <c r="G268" s="12"/>
      <c r="H268" s="22"/>
      <c r="I268" s="16"/>
      <c r="J268" s="110"/>
      <c r="K268" s="110"/>
      <c r="L268" s="16"/>
      <c r="M268" s="259"/>
    </row>
    <row r="269" spans="1:13" ht="15.75" thickBot="1">
      <c r="A269" s="350"/>
      <c r="B269" s="320"/>
      <c r="C269" s="309" t="s">
        <v>7</v>
      </c>
      <c r="D269" s="313"/>
      <c r="E269" s="139">
        <f>SUM(E265:E268)</f>
        <v>65</v>
      </c>
      <c r="F269" s="139">
        <f>SUM(F266:F268)</f>
        <v>107</v>
      </c>
      <c r="G269" s="139"/>
      <c r="H269" s="139"/>
      <c r="I269" s="142"/>
      <c r="J269" s="145"/>
      <c r="K269" s="145"/>
      <c r="L269" s="146"/>
      <c r="M269" s="243"/>
    </row>
    <row r="270" spans="1:13" ht="15">
      <c r="A270" s="350"/>
      <c r="B270" s="319" t="s">
        <v>66</v>
      </c>
      <c r="C270" s="37" t="s">
        <v>10</v>
      </c>
      <c r="D270" s="43" t="s">
        <v>4</v>
      </c>
      <c r="E270" s="32">
        <v>2</v>
      </c>
      <c r="F270" s="34">
        <v>3</v>
      </c>
      <c r="G270" s="104"/>
      <c r="H270" s="13"/>
      <c r="I270" s="14"/>
      <c r="J270" s="112"/>
      <c r="K270" s="112"/>
      <c r="L270" s="133"/>
      <c r="M270" s="267"/>
    </row>
    <row r="271" spans="1:13" ht="15.75" thickBot="1">
      <c r="A271" s="350"/>
      <c r="B271" s="319"/>
      <c r="C271" s="68" t="s">
        <v>10</v>
      </c>
      <c r="D271" s="33" t="s">
        <v>6</v>
      </c>
      <c r="E271" s="35">
        <v>10</v>
      </c>
      <c r="F271" s="36">
        <v>18</v>
      </c>
      <c r="G271" s="12"/>
      <c r="H271" s="22"/>
      <c r="I271" s="16"/>
      <c r="J271" s="110"/>
      <c r="K271" s="110"/>
      <c r="L271" s="16"/>
      <c r="M271" s="259"/>
    </row>
    <row r="272" spans="1:13" ht="15.75" thickBot="1">
      <c r="A272" s="350"/>
      <c r="B272" s="320"/>
      <c r="C272" s="309" t="s">
        <v>7</v>
      </c>
      <c r="D272" s="313"/>
      <c r="E272" s="139">
        <f>SUM(E270:E271)</f>
        <v>12</v>
      </c>
      <c r="F272" s="139">
        <f>SUM(F270:F271)</f>
        <v>21</v>
      </c>
      <c r="G272" s="139"/>
      <c r="H272" s="139"/>
      <c r="I272" s="142"/>
      <c r="J272" s="145"/>
      <c r="K272" s="145"/>
      <c r="L272" s="146"/>
      <c r="M272" s="243"/>
    </row>
    <row r="273" spans="1:13" ht="15.75" thickBot="1">
      <c r="A273" s="351"/>
      <c r="B273" s="316" t="s">
        <v>82</v>
      </c>
      <c r="C273" s="317"/>
      <c r="D273" s="317"/>
      <c r="E273" s="94">
        <f>E232+E237+E241+E245+E249+E253+E257+E260+E264+E269+E272</f>
        <v>705</v>
      </c>
      <c r="F273" s="94">
        <f>F232+F237+F241+F245+F249+F253+F257+F260+F264+F269+F272</f>
        <v>1219</v>
      </c>
      <c r="G273" s="94"/>
      <c r="H273" s="94"/>
      <c r="I273" s="91"/>
      <c r="J273" s="90">
        <f>J232</f>
        <v>198</v>
      </c>
      <c r="K273" s="94"/>
      <c r="L273" s="93"/>
      <c r="M273" s="233">
        <f>I273+L273</f>
        <v>0</v>
      </c>
    </row>
    <row r="274" spans="1:13" ht="15">
      <c r="A274" s="303" t="s">
        <v>88</v>
      </c>
      <c r="B274" s="319" t="s">
        <v>34</v>
      </c>
      <c r="C274" s="28" t="s">
        <v>12</v>
      </c>
      <c r="D274" s="38" t="s">
        <v>15</v>
      </c>
      <c r="E274" s="86">
        <v>1</v>
      </c>
      <c r="F274" s="48"/>
      <c r="G274" s="79"/>
      <c r="H274" s="102"/>
      <c r="I274" s="111"/>
      <c r="J274" s="111"/>
      <c r="K274" s="111"/>
      <c r="L274" s="105"/>
      <c r="M274" s="272"/>
    </row>
    <row r="275" spans="1:13" ht="15">
      <c r="A275" s="303"/>
      <c r="B275" s="319"/>
      <c r="C275" s="72" t="s">
        <v>12</v>
      </c>
      <c r="D275" s="29" t="s">
        <v>4</v>
      </c>
      <c r="E275" s="49">
        <v>6</v>
      </c>
      <c r="F275" s="50">
        <v>10</v>
      </c>
      <c r="G275" s="51"/>
      <c r="H275" s="52"/>
      <c r="I275" s="52"/>
      <c r="J275" s="52"/>
      <c r="K275" s="52"/>
      <c r="L275" s="71"/>
      <c r="M275" s="268"/>
    </row>
    <row r="276" spans="1:13" ht="15">
      <c r="A276" s="303"/>
      <c r="B276" s="319"/>
      <c r="C276" s="72" t="s">
        <v>12</v>
      </c>
      <c r="D276" s="29" t="s">
        <v>5</v>
      </c>
      <c r="E276" s="49">
        <v>2</v>
      </c>
      <c r="F276" s="50">
        <v>3</v>
      </c>
      <c r="G276" s="51"/>
      <c r="H276" s="52"/>
      <c r="I276" s="52"/>
      <c r="J276" s="52"/>
      <c r="K276" s="52"/>
      <c r="L276" s="71"/>
      <c r="M276" s="268"/>
    </row>
    <row r="277" spans="1:13" ht="15.75" thickBot="1">
      <c r="A277" s="303"/>
      <c r="B277" s="319"/>
      <c r="C277" s="122" t="s">
        <v>12</v>
      </c>
      <c r="D277" s="33" t="s">
        <v>6</v>
      </c>
      <c r="E277" s="57">
        <v>22</v>
      </c>
      <c r="F277" s="58">
        <v>40</v>
      </c>
      <c r="G277" s="77"/>
      <c r="H277" s="60"/>
      <c r="I277" s="60"/>
      <c r="J277" s="60"/>
      <c r="K277" s="60"/>
      <c r="L277" s="61"/>
      <c r="M277" s="269"/>
    </row>
    <row r="278" spans="1:13" ht="15.75" thickBot="1">
      <c r="A278" s="303"/>
      <c r="B278" s="320"/>
      <c r="C278" s="309" t="s">
        <v>7</v>
      </c>
      <c r="D278" s="313"/>
      <c r="E278" s="139">
        <f>SUM(E274:E277)</f>
        <v>31</v>
      </c>
      <c r="F278" s="139">
        <f>SUM(F274:F277)</f>
        <v>53</v>
      </c>
      <c r="G278" s="139"/>
      <c r="H278" s="139"/>
      <c r="I278" s="141"/>
      <c r="J278" s="141"/>
      <c r="K278" s="141"/>
      <c r="L278" s="142"/>
      <c r="M278" s="242"/>
    </row>
    <row r="279" spans="1:13" ht="15">
      <c r="A279" s="303"/>
      <c r="B279" s="358" t="s">
        <v>48</v>
      </c>
      <c r="C279" s="44" t="s">
        <v>12</v>
      </c>
      <c r="D279" s="38" t="s">
        <v>11</v>
      </c>
      <c r="E279" s="84">
        <v>12</v>
      </c>
      <c r="F279" s="32"/>
      <c r="G279" s="18"/>
      <c r="H279" s="13"/>
      <c r="I279" s="20"/>
      <c r="J279" s="20"/>
      <c r="K279" s="20"/>
      <c r="L279" s="14"/>
      <c r="M279" s="273"/>
    </row>
    <row r="280" spans="1:13" ht="15">
      <c r="A280" s="303"/>
      <c r="B280" s="359"/>
      <c r="C280" s="44" t="s">
        <v>12</v>
      </c>
      <c r="D280" s="29" t="s">
        <v>4</v>
      </c>
      <c r="E280" s="30">
        <v>40</v>
      </c>
      <c r="F280" s="31">
        <v>67</v>
      </c>
      <c r="G280" s="8"/>
      <c r="H280" s="9"/>
      <c r="I280" s="19"/>
      <c r="J280" s="19"/>
      <c r="K280" s="19"/>
      <c r="L280" s="15"/>
      <c r="M280" s="258"/>
    </row>
    <row r="281" spans="1:13" ht="15">
      <c r="A281" s="303"/>
      <c r="B281" s="359"/>
      <c r="C281" s="44" t="s">
        <v>12</v>
      </c>
      <c r="D281" s="29" t="s">
        <v>5</v>
      </c>
      <c r="E281" s="30">
        <v>10</v>
      </c>
      <c r="F281" s="30">
        <v>17</v>
      </c>
      <c r="G281" s="11"/>
      <c r="H281" s="9"/>
      <c r="I281" s="19"/>
      <c r="J281" s="19"/>
      <c r="K281" s="19"/>
      <c r="L281" s="15"/>
      <c r="M281" s="258"/>
    </row>
    <row r="282" spans="1:13" ht="15.75" thickBot="1">
      <c r="A282" s="303"/>
      <c r="B282" s="359"/>
      <c r="C282" s="167" t="s">
        <v>12</v>
      </c>
      <c r="D282" s="33" t="s">
        <v>6</v>
      </c>
      <c r="E282" s="35">
        <v>240</v>
      </c>
      <c r="F282" s="36">
        <v>436</v>
      </c>
      <c r="G282" s="12"/>
      <c r="H282" s="22"/>
      <c r="I282" s="110"/>
      <c r="J282" s="110"/>
      <c r="K282" s="110"/>
      <c r="L282" s="16"/>
      <c r="M282" s="259"/>
    </row>
    <row r="283" spans="1:13" ht="15.75" thickBot="1">
      <c r="A283" s="303"/>
      <c r="B283" s="320"/>
      <c r="C283" s="309" t="s">
        <v>7</v>
      </c>
      <c r="D283" s="313"/>
      <c r="E283" s="151">
        <f>SUM(E279:E282)</f>
        <v>302</v>
      </c>
      <c r="F283" s="151">
        <f>SUM(F279:F282)</f>
        <v>520</v>
      </c>
      <c r="G283" s="151"/>
      <c r="H283" s="151"/>
      <c r="I283" s="153"/>
      <c r="J283" s="153"/>
      <c r="K283" s="153"/>
      <c r="L283" s="158"/>
      <c r="M283" s="254"/>
    </row>
    <row r="284" spans="1:13" ht="15">
      <c r="A284" s="303"/>
      <c r="B284" s="337" t="s">
        <v>73</v>
      </c>
      <c r="C284" s="37" t="s">
        <v>8</v>
      </c>
      <c r="D284" s="109" t="s">
        <v>17</v>
      </c>
      <c r="E284" s="63">
        <v>47</v>
      </c>
      <c r="F284" s="64">
        <v>78</v>
      </c>
      <c r="G284" s="79"/>
      <c r="H284" s="66"/>
      <c r="I284" s="66"/>
      <c r="J284" s="66"/>
      <c r="K284" s="66"/>
      <c r="L284" s="92"/>
      <c r="M284" s="275"/>
    </row>
    <row r="285" spans="1:13" ht="15">
      <c r="A285" s="303"/>
      <c r="B285" s="338"/>
      <c r="C285" s="41" t="s">
        <v>8</v>
      </c>
      <c r="D285" s="29" t="s">
        <v>4</v>
      </c>
      <c r="E285" s="49">
        <v>9</v>
      </c>
      <c r="F285" s="50">
        <v>15</v>
      </c>
      <c r="G285" s="51"/>
      <c r="H285" s="52"/>
      <c r="I285" s="66"/>
      <c r="J285" s="52"/>
      <c r="K285" s="52"/>
      <c r="L285" s="71"/>
      <c r="M285" s="268"/>
    </row>
    <row r="286" spans="1:13" ht="15">
      <c r="A286" s="303"/>
      <c r="B286" s="338"/>
      <c r="C286" s="41" t="s">
        <v>8</v>
      </c>
      <c r="D286" s="29" t="s">
        <v>5</v>
      </c>
      <c r="E286" s="49">
        <v>5</v>
      </c>
      <c r="F286" s="50">
        <v>8</v>
      </c>
      <c r="G286" s="51"/>
      <c r="H286" s="52"/>
      <c r="I286" s="66"/>
      <c r="J286" s="52"/>
      <c r="K286" s="52"/>
      <c r="L286" s="71"/>
      <c r="M286" s="268"/>
    </row>
    <row r="287" spans="1:13" ht="15.75" thickBot="1">
      <c r="A287" s="303"/>
      <c r="B287" s="338"/>
      <c r="C287" s="53" t="s">
        <v>8</v>
      </c>
      <c r="D287" s="46" t="s">
        <v>6</v>
      </c>
      <c r="E287" s="54">
        <v>180</v>
      </c>
      <c r="F287" s="55">
        <v>327</v>
      </c>
      <c r="G287" s="77"/>
      <c r="H287" s="60"/>
      <c r="I287" s="56"/>
      <c r="J287" s="60"/>
      <c r="K287" s="60"/>
      <c r="L287" s="61"/>
      <c r="M287" s="269"/>
    </row>
    <row r="288" spans="1:13" ht="15.75" thickBot="1">
      <c r="A288" s="303"/>
      <c r="B288" s="339"/>
      <c r="C288" s="309" t="s">
        <v>7</v>
      </c>
      <c r="D288" s="310"/>
      <c r="E288" s="159">
        <f>SUM(E284:E287)</f>
        <v>241</v>
      </c>
      <c r="F288" s="155">
        <f>SUM(F284:F287)</f>
        <v>428</v>
      </c>
      <c r="G288" s="155"/>
      <c r="H288" s="139"/>
      <c r="I288" s="141"/>
      <c r="J288" s="141"/>
      <c r="K288" s="141"/>
      <c r="L288" s="142"/>
      <c r="M288" s="242"/>
    </row>
    <row r="289" spans="1:13" ht="15.75" customHeight="1">
      <c r="A289" s="350"/>
      <c r="B289" s="311" t="s">
        <v>30</v>
      </c>
      <c r="C289" s="37" t="s">
        <v>13</v>
      </c>
      <c r="D289" s="38" t="s">
        <v>15</v>
      </c>
      <c r="E289" s="81">
        <v>38</v>
      </c>
      <c r="F289" s="64"/>
      <c r="G289" s="65"/>
      <c r="H289" s="66"/>
      <c r="I289" s="107"/>
      <c r="J289" s="107"/>
      <c r="K289" s="107"/>
      <c r="L289" s="89"/>
      <c r="M289" s="270"/>
    </row>
    <row r="290" spans="1:13" ht="15">
      <c r="A290" s="350"/>
      <c r="B290" s="311"/>
      <c r="C290" s="37" t="s">
        <v>13</v>
      </c>
      <c r="D290" s="43" t="s">
        <v>4</v>
      </c>
      <c r="E290" s="49">
        <v>39</v>
      </c>
      <c r="F290" s="50">
        <v>65</v>
      </c>
      <c r="G290" s="51"/>
      <c r="H290" s="52"/>
      <c r="I290" s="97"/>
      <c r="J290" s="97"/>
      <c r="K290" s="97"/>
      <c r="L290" s="69"/>
      <c r="M290" s="271"/>
    </row>
    <row r="291" spans="1:13" ht="15">
      <c r="A291" s="350"/>
      <c r="B291" s="311"/>
      <c r="C291" s="37" t="s">
        <v>13</v>
      </c>
      <c r="D291" s="40" t="s">
        <v>6</v>
      </c>
      <c r="E291" s="49">
        <v>152</v>
      </c>
      <c r="F291" s="50">
        <v>276</v>
      </c>
      <c r="G291" s="51"/>
      <c r="H291" s="52"/>
      <c r="I291" s="97"/>
      <c r="J291" s="108">
        <v>230</v>
      </c>
      <c r="K291" s="97"/>
      <c r="L291" s="69"/>
      <c r="M291" s="271"/>
    </row>
    <row r="292" spans="1:13" ht="15">
      <c r="A292" s="350"/>
      <c r="B292" s="311"/>
      <c r="C292" s="37" t="s">
        <v>14</v>
      </c>
      <c r="D292" s="38" t="s">
        <v>15</v>
      </c>
      <c r="E292" s="81">
        <v>2</v>
      </c>
      <c r="F292" s="64"/>
      <c r="G292" s="51"/>
      <c r="H292" s="52"/>
      <c r="I292" s="52"/>
      <c r="J292" s="52"/>
      <c r="K292" s="52"/>
      <c r="L292" s="69"/>
      <c r="M292" s="271"/>
    </row>
    <row r="293" spans="1:13" ht="15">
      <c r="A293" s="350"/>
      <c r="B293" s="311"/>
      <c r="C293" s="37" t="s">
        <v>14</v>
      </c>
      <c r="D293" s="43" t="s">
        <v>4</v>
      </c>
      <c r="E293" s="63">
        <v>15</v>
      </c>
      <c r="F293" s="64">
        <v>25</v>
      </c>
      <c r="G293" s="51"/>
      <c r="H293" s="52"/>
      <c r="I293" s="52"/>
      <c r="J293" s="64">
        <v>25</v>
      </c>
      <c r="K293" s="52"/>
      <c r="L293" s="69"/>
      <c r="M293" s="271"/>
    </row>
    <row r="294" spans="1:13" ht="15">
      <c r="A294" s="350"/>
      <c r="B294" s="311"/>
      <c r="C294" s="37" t="s">
        <v>14</v>
      </c>
      <c r="D294" s="29" t="s">
        <v>5</v>
      </c>
      <c r="E294" s="49">
        <v>2</v>
      </c>
      <c r="F294" s="50">
        <v>3</v>
      </c>
      <c r="G294" s="51"/>
      <c r="H294" s="52"/>
      <c r="I294" s="52"/>
      <c r="J294" s="50">
        <v>3</v>
      </c>
      <c r="K294" s="52"/>
      <c r="L294" s="69"/>
      <c r="M294" s="271"/>
    </row>
    <row r="295" spans="1:13" ht="15.75" thickBot="1">
      <c r="A295" s="350"/>
      <c r="B295" s="311"/>
      <c r="C295" s="68" t="s">
        <v>14</v>
      </c>
      <c r="D295" s="33" t="s">
        <v>6</v>
      </c>
      <c r="E295" s="57">
        <v>25</v>
      </c>
      <c r="F295" s="58">
        <v>45</v>
      </c>
      <c r="G295" s="77"/>
      <c r="H295" s="60"/>
      <c r="I295" s="60"/>
      <c r="J295" s="58">
        <v>45</v>
      </c>
      <c r="K295" s="60"/>
      <c r="L295" s="70"/>
      <c r="M295" s="285"/>
    </row>
    <row r="296" spans="1:13" ht="15.75" thickBot="1">
      <c r="A296" s="350"/>
      <c r="B296" s="312"/>
      <c r="C296" s="309" t="s">
        <v>7</v>
      </c>
      <c r="D296" s="313"/>
      <c r="E296" s="139">
        <f>SUM(E289:E295)</f>
        <v>273</v>
      </c>
      <c r="F296" s="140">
        <f>SUM(F289:F295)</f>
        <v>414</v>
      </c>
      <c r="G296" s="140"/>
      <c r="H296" s="141"/>
      <c r="I296" s="141"/>
      <c r="J296" s="140">
        <f>SUM(J291:J295)</f>
        <v>303</v>
      </c>
      <c r="K296" s="141"/>
      <c r="L296" s="142"/>
      <c r="M296" s="242">
        <f>I296+L296</f>
        <v>0</v>
      </c>
    </row>
    <row r="297" spans="1:13" ht="18.75" customHeight="1" thickBot="1">
      <c r="A297" s="351"/>
      <c r="B297" s="316" t="s">
        <v>83</v>
      </c>
      <c r="C297" s="360"/>
      <c r="D297" s="360"/>
      <c r="E297" s="247">
        <f>E278+E283+E288+E296</f>
        <v>847</v>
      </c>
      <c r="F297" s="247">
        <f>F278+F283+F288+F296</f>
        <v>1415</v>
      </c>
      <c r="G297" s="247"/>
      <c r="H297" s="247"/>
      <c r="I297" s="237"/>
      <c r="J297" s="247">
        <f>J296</f>
        <v>303</v>
      </c>
      <c r="K297" s="247"/>
      <c r="L297" s="238"/>
      <c r="M297" s="286">
        <f>I297+L297</f>
        <v>0</v>
      </c>
    </row>
    <row r="299" spans="5:13" ht="18.75">
      <c r="E299" s="25"/>
      <c r="F299" s="87"/>
      <c r="G299" s="25"/>
      <c r="H299" s="25"/>
      <c r="I299" s="25"/>
      <c r="J299" s="25"/>
      <c r="K299" s="25"/>
      <c r="L299" s="25"/>
      <c r="M299" s="25"/>
    </row>
    <row r="301" ht="15">
      <c r="E301" s="6"/>
    </row>
    <row r="303" ht="15">
      <c r="I303" s="6"/>
    </row>
  </sheetData>
  <sheetProtection/>
  <mergeCells count="134">
    <mergeCell ref="B289:B296"/>
    <mergeCell ref="C296:D296"/>
    <mergeCell ref="B270:B272"/>
    <mergeCell ref="C272:D272"/>
    <mergeCell ref="B273:D273"/>
    <mergeCell ref="C260:D260"/>
    <mergeCell ref="B261:B264"/>
    <mergeCell ref="B284:B288"/>
    <mergeCell ref="C288:D288"/>
    <mergeCell ref="C253:D253"/>
    <mergeCell ref="B254:B257"/>
    <mergeCell ref="C257:D257"/>
    <mergeCell ref="A274:A297"/>
    <mergeCell ref="B274:B278"/>
    <mergeCell ref="C278:D278"/>
    <mergeCell ref="B279:B283"/>
    <mergeCell ref="C283:D283"/>
    <mergeCell ref="B258:B260"/>
    <mergeCell ref="B297:D297"/>
    <mergeCell ref="B238:B241"/>
    <mergeCell ref="C241:D241"/>
    <mergeCell ref="B242:B245"/>
    <mergeCell ref="C264:D264"/>
    <mergeCell ref="B265:B269"/>
    <mergeCell ref="C269:D269"/>
    <mergeCell ref="C245:D245"/>
    <mergeCell ref="B246:B249"/>
    <mergeCell ref="C249:D249"/>
    <mergeCell ref="B250:B253"/>
    <mergeCell ref="B211:B215"/>
    <mergeCell ref="C215:D215"/>
    <mergeCell ref="B216:B220"/>
    <mergeCell ref="C220:D220"/>
    <mergeCell ref="B221:D221"/>
    <mergeCell ref="A222:A273"/>
    <mergeCell ref="B222:B232"/>
    <mergeCell ref="C232:D232"/>
    <mergeCell ref="B233:B237"/>
    <mergeCell ref="C237:D237"/>
    <mergeCell ref="B192:B200"/>
    <mergeCell ref="C200:D200"/>
    <mergeCell ref="B201:B205"/>
    <mergeCell ref="C205:D205"/>
    <mergeCell ref="B206:B210"/>
    <mergeCell ref="C210:D210"/>
    <mergeCell ref="B179:B180"/>
    <mergeCell ref="C180:D180"/>
    <mergeCell ref="B181:B182"/>
    <mergeCell ref="C182:D182"/>
    <mergeCell ref="B183:B191"/>
    <mergeCell ref="C191:D191"/>
    <mergeCell ref="B161:B164"/>
    <mergeCell ref="C164:D164"/>
    <mergeCell ref="B165:B169"/>
    <mergeCell ref="C169:D169"/>
    <mergeCell ref="B170:D170"/>
    <mergeCell ref="A171:A221"/>
    <mergeCell ref="B171:B172"/>
    <mergeCell ref="C172:D172"/>
    <mergeCell ref="B173:B178"/>
    <mergeCell ref="C178:D178"/>
    <mergeCell ref="B146:B153"/>
    <mergeCell ref="C153:D153"/>
    <mergeCell ref="B154:B157"/>
    <mergeCell ref="C157:D157"/>
    <mergeCell ref="B158:B160"/>
    <mergeCell ref="C160:D160"/>
    <mergeCell ref="B125:D125"/>
    <mergeCell ref="A126:A170"/>
    <mergeCell ref="B126:B127"/>
    <mergeCell ref="C127:D127"/>
    <mergeCell ref="B128:B132"/>
    <mergeCell ref="C132:D132"/>
    <mergeCell ref="B133:B140"/>
    <mergeCell ref="C140:D140"/>
    <mergeCell ref="B141:B145"/>
    <mergeCell ref="C145:D145"/>
    <mergeCell ref="C74:D74"/>
    <mergeCell ref="B75:D75"/>
    <mergeCell ref="C83:D83"/>
    <mergeCell ref="B84:B91"/>
    <mergeCell ref="C119:D119"/>
    <mergeCell ref="B120:B124"/>
    <mergeCell ref="C124:D124"/>
    <mergeCell ref="A39:A75"/>
    <mergeCell ref="A76:A125"/>
    <mergeCell ref="B111:B114"/>
    <mergeCell ref="C114:D114"/>
    <mergeCell ref="B115:B119"/>
    <mergeCell ref="B101:B105"/>
    <mergeCell ref="B44:B47"/>
    <mergeCell ref="C105:D105"/>
    <mergeCell ref="B106:B110"/>
    <mergeCell ref="C110:D110"/>
    <mergeCell ref="B58:B62"/>
    <mergeCell ref="C62:D62"/>
    <mergeCell ref="B53:B57"/>
    <mergeCell ref="C57:D57"/>
    <mergeCell ref="C91:D91"/>
    <mergeCell ref="B92:B100"/>
    <mergeCell ref="C100:D100"/>
    <mergeCell ref="B63:B67"/>
    <mergeCell ref="C67:D67"/>
    <mergeCell ref="B68:B74"/>
    <mergeCell ref="B76:B83"/>
    <mergeCell ref="B39:B43"/>
    <mergeCell ref="C43:D43"/>
    <mergeCell ref="I3:I5"/>
    <mergeCell ref="J3:J5"/>
    <mergeCell ref="K3:K5"/>
    <mergeCell ref="B38:D38"/>
    <mergeCell ref="C47:D47"/>
    <mergeCell ref="B48:B52"/>
    <mergeCell ref="C52:D52"/>
    <mergeCell ref="L3:L5"/>
    <mergeCell ref="C27:D27"/>
    <mergeCell ref="B28:B32"/>
    <mergeCell ref="C32:D32"/>
    <mergeCell ref="B33:B37"/>
    <mergeCell ref="A7:A38"/>
    <mergeCell ref="B7:B18"/>
    <mergeCell ref="C18:D18"/>
    <mergeCell ref="B19:B27"/>
    <mergeCell ref="C37:D37"/>
    <mergeCell ref="A1:M1"/>
    <mergeCell ref="A3:A5"/>
    <mergeCell ref="B3:B5"/>
    <mergeCell ref="C3:C5"/>
    <mergeCell ref="D3:D5"/>
    <mergeCell ref="E3:E5"/>
    <mergeCell ref="F3:F5"/>
    <mergeCell ref="G3:G5"/>
    <mergeCell ref="H3:H5"/>
    <mergeCell ref="M3:M5"/>
  </mergeCells>
  <printOptions/>
  <pageMargins left="0.7" right="0.7" top="0.17" bottom="0.17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8.00390625" style="0" customWidth="1"/>
    <col min="2" max="2" width="8.7109375" style="0" customWidth="1"/>
    <col min="3" max="3" width="7.57421875" style="0" customWidth="1"/>
    <col min="4" max="4" width="26.140625" style="0" customWidth="1"/>
    <col min="5" max="5" width="7.421875" style="0" customWidth="1"/>
    <col min="6" max="6" width="7.7109375" style="0" customWidth="1"/>
    <col min="7" max="7" width="7.28125" style="0" customWidth="1"/>
    <col min="8" max="8" width="7.57421875" style="0" customWidth="1"/>
    <col min="9" max="9" width="9.7109375" style="0" customWidth="1"/>
    <col min="10" max="10" width="8.28125" style="0" customWidth="1"/>
    <col min="11" max="12" width="8.8515625" style="0" customWidth="1"/>
    <col min="13" max="13" width="9.28125" style="0" customWidth="1"/>
    <col min="14" max="14" width="7.7109375" style="0" customWidth="1"/>
    <col min="15" max="15" width="9.57421875" style="0" bestFit="1" customWidth="1"/>
  </cols>
  <sheetData>
    <row r="1" spans="1:13" ht="15.75">
      <c r="A1" s="288" t="s">
        <v>98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ht="15.75" thickBot="1"/>
    <row r="3" spans="1:13" ht="12.75" customHeight="1">
      <c r="A3" s="289" t="s">
        <v>0</v>
      </c>
      <c r="B3" s="291" t="s">
        <v>1</v>
      </c>
      <c r="C3" s="291" t="s">
        <v>2</v>
      </c>
      <c r="D3" s="291" t="s">
        <v>3</v>
      </c>
      <c r="E3" s="291" t="s">
        <v>91</v>
      </c>
      <c r="F3" s="291" t="s">
        <v>92</v>
      </c>
      <c r="G3" s="293" t="s">
        <v>89</v>
      </c>
      <c r="H3" s="293" t="s">
        <v>90</v>
      </c>
      <c r="I3" s="314" t="s">
        <v>93</v>
      </c>
      <c r="J3" s="291" t="s">
        <v>94</v>
      </c>
      <c r="K3" s="291" t="s">
        <v>95</v>
      </c>
      <c r="L3" s="291" t="s">
        <v>96</v>
      </c>
      <c r="M3" s="293" t="s">
        <v>97</v>
      </c>
    </row>
    <row r="4" spans="1:13" ht="15">
      <c r="A4" s="290"/>
      <c r="B4" s="292"/>
      <c r="C4" s="292"/>
      <c r="D4" s="292"/>
      <c r="E4" s="292"/>
      <c r="F4" s="292"/>
      <c r="G4" s="294"/>
      <c r="H4" s="294"/>
      <c r="I4" s="315"/>
      <c r="J4" s="292"/>
      <c r="K4" s="292"/>
      <c r="L4" s="292"/>
      <c r="M4" s="294"/>
    </row>
    <row r="5" spans="1:13" ht="105.75" customHeight="1" thickBot="1">
      <c r="A5" s="290"/>
      <c r="B5" s="292"/>
      <c r="C5" s="292"/>
      <c r="D5" s="292"/>
      <c r="E5" s="292"/>
      <c r="F5" s="292"/>
      <c r="G5" s="294"/>
      <c r="H5" s="294"/>
      <c r="I5" s="315"/>
      <c r="J5" s="292"/>
      <c r="K5" s="292"/>
      <c r="L5" s="292"/>
      <c r="M5" s="294"/>
    </row>
    <row r="6" spans="1:13" ht="15.75" thickBot="1">
      <c r="A6" s="7">
        <v>1</v>
      </c>
      <c r="B6" s="1">
        <v>2</v>
      </c>
      <c r="C6" s="2">
        <v>3</v>
      </c>
      <c r="D6" s="2">
        <v>4</v>
      </c>
      <c r="E6" s="3">
        <v>5</v>
      </c>
      <c r="F6" s="3">
        <v>6</v>
      </c>
      <c r="G6" s="3">
        <v>7</v>
      </c>
      <c r="H6" s="4">
        <v>8</v>
      </c>
      <c r="I6" s="5">
        <v>9</v>
      </c>
      <c r="J6" s="3">
        <v>10</v>
      </c>
      <c r="K6" s="3">
        <v>11</v>
      </c>
      <c r="L6" s="3">
        <v>12</v>
      </c>
      <c r="M6" s="96">
        <v>13</v>
      </c>
    </row>
    <row r="7" spans="1:13" ht="15">
      <c r="A7" s="303" t="s">
        <v>74</v>
      </c>
      <c r="B7" s="305" t="s">
        <v>41</v>
      </c>
      <c r="C7" s="180" t="s">
        <v>13</v>
      </c>
      <c r="D7" s="181" t="s">
        <v>15</v>
      </c>
      <c r="E7" s="84">
        <v>45</v>
      </c>
      <c r="F7" s="182"/>
      <c r="G7" s="183"/>
      <c r="H7" s="183"/>
      <c r="I7" s="184"/>
      <c r="J7" s="185"/>
      <c r="K7" s="185"/>
      <c r="L7" s="186"/>
      <c r="M7" s="255"/>
    </row>
    <row r="8" spans="1:13" ht="15">
      <c r="A8" s="303"/>
      <c r="B8" s="306"/>
      <c r="C8" s="187" t="s">
        <v>13</v>
      </c>
      <c r="D8" s="188" t="s">
        <v>4</v>
      </c>
      <c r="E8" s="189">
        <v>73</v>
      </c>
      <c r="F8" s="190">
        <v>122</v>
      </c>
      <c r="G8" s="191"/>
      <c r="H8" s="192"/>
      <c r="I8" s="193"/>
      <c r="J8" s="193"/>
      <c r="K8" s="193"/>
      <c r="L8" s="194"/>
      <c r="M8" s="256"/>
    </row>
    <row r="9" spans="1:13" ht="15">
      <c r="A9" s="303"/>
      <c r="B9" s="306"/>
      <c r="C9" s="187" t="s">
        <v>13</v>
      </c>
      <c r="D9" s="188" t="s">
        <v>5</v>
      </c>
      <c r="E9" s="189">
        <v>5</v>
      </c>
      <c r="F9" s="190">
        <v>8</v>
      </c>
      <c r="G9" s="191"/>
      <c r="H9" s="192"/>
      <c r="I9" s="193"/>
      <c r="J9" s="193"/>
      <c r="K9" s="193"/>
      <c r="L9" s="194"/>
      <c r="M9" s="256"/>
    </row>
    <row r="10" spans="1:13" ht="15">
      <c r="A10" s="303"/>
      <c r="B10" s="306"/>
      <c r="C10" s="187" t="s">
        <v>13</v>
      </c>
      <c r="D10" s="195" t="s">
        <v>6</v>
      </c>
      <c r="E10" s="189">
        <v>141</v>
      </c>
      <c r="F10" s="189">
        <v>256</v>
      </c>
      <c r="G10" s="189"/>
      <c r="H10" s="193"/>
      <c r="I10" s="192"/>
      <c r="J10" s="193">
        <v>50</v>
      </c>
      <c r="K10" s="193"/>
      <c r="L10" s="194"/>
      <c r="M10" s="256"/>
    </row>
    <row r="11" spans="1:13" ht="15">
      <c r="A11" s="303"/>
      <c r="B11" s="306"/>
      <c r="C11" s="187" t="s">
        <v>14</v>
      </c>
      <c r="D11" s="196" t="s">
        <v>15</v>
      </c>
      <c r="E11" s="85">
        <v>1</v>
      </c>
      <c r="F11" s="190"/>
      <c r="G11" s="191"/>
      <c r="H11" s="193"/>
      <c r="I11" s="193"/>
      <c r="J11" s="197"/>
      <c r="K11" s="197"/>
      <c r="L11" s="198"/>
      <c r="M11" s="257"/>
    </row>
    <row r="12" spans="1:13" ht="15">
      <c r="A12" s="303"/>
      <c r="B12" s="306"/>
      <c r="C12" s="187" t="s">
        <v>14</v>
      </c>
      <c r="D12" s="188" t="s">
        <v>4</v>
      </c>
      <c r="E12" s="189">
        <v>10</v>
      </c>
      <c r="F12" s="190">
        <v>17</v>
      </c>
      <c r="G12" s="191"/>
      <c r="H12" s="193"/>
      <c r="I12" s="193"/>
      <c r="J12" s="190">
        <v>17</v>
      </c>
      <c r="K12" s="19"/>
      <c r="L12" s="15"/>
      <c r="M12" s="258"/>
    </row>
    <row r="13" spans="1:13" ht="15">
      <c r="A13" s="303"/>
      <c r="B13" s="306"/>
      <c r="C13" s="187" t="s">
        <v>14</v>
      </c>
      <c r="D13" s="188" t="s">
        <v>5</v>
      </c>
      <c r="E13" s="189">
        <v>2</v>
      </c>
      <c r="F13" s="190">
        <v>3</v>
      </c>
      <c r="G13" s="191"/>
      <c r="H13" s="193"/>
      <c r="I13" s="193"/>
      <c r="J13" s="190">
        <v>3</v>
      </c>
      <c r="K13" s="19"/>
      <c r="L13" s="15"/>
      <c r="M13" s="258"/>
    </row>
    <row r="14" spans="1:13" ht="15">
      <c r="A14" s="303"/>
      <c r="B14" s="306"/>
      <c r="C14" s="187" t="s">
        <v>14</v>
      </c>
      <c r="D14" s="195" t="s">
        <v>6</v>
      </c>
      <c r="E14" s="189">
        <v>31</v>
      </c>
      <c r="F14" s="190">
        <v>56</v>
      </c>
      <c r="G14" s="191"/>
      <c r="H14" s="193"/>
      <c r="I14" s="193"/>
      <c r="J14" s="190">
        <v>56</v>
      </c>
      <c r="K14" s="19"/>
      <c r="L14" s="15"/>
      <c r="M14" s="258"/>
    </row>
    <row r="15" spans="1:13" ht="15">
      <c r="A15" s="303"/>
      <c r="B15" s="306"/>
      <c r="C15" s="187" t="s">
        <v>9</v>
      </c>
      <c r="D15" s="196" t="s">
        <v>15</v>
      </c>
      <c r="E15" s="85">
        <v>9</v>
      </c>
      <c r="F15" s="190"/>
      <c r="G15" s="191"/>
      <c r="H15" s="193"/>
      <c r="I15" s="193"/>
      <c r="J15" s="190"/>
      <c r="K15" s="19"/>
      <c r="L15" s="15"/>
      <c r="M15" s="258"/>
    </row>
    <row r="16" spans="1:13" ht="15">
      <c r="A16" s="303"/>
      <c r="B16" s="306"/>
      <c r="C16" s="187" t="s">
        <v>9</v>
      </c>
      <c r="D16" s="188" t="s">
        <v>4</v>
      </c>
      <c r="E16" s="189">
        <v>15</v>
      </c>
      <c r="F16" s="190">
        <v>25</v>
      </c>
      <c r="G16" s="191"/>
      <c r="H16" s="193"/>
      <c r="I16" s="193"/>
      <c r="J16" s="190">
        <v>25</v>
      </c>
      <c r="K16" s="9"/>
      <c r="L16" s="15"/>
      <c r="M16" s="258"/>
    </row>
    <row r="17" spans="1:13" ht="15.75" thickBot="1">
      <c r="A17" s="303"/>
      <c r="B17" s="306"/>
      <c r="C17" s="199" t="s">
        <v>9</v>
      </c>
      <c r="D17" s="200" t="s">
        <v>6</v>
      </c>
      <c r="E17" s="201">
        <v>31</v>
      </c>
      <c r="F17" s="202">
        <v>56</v>
      </c>
      <c r="G17" s="203"/>
      <c r="H17" s="204"/>
      <c r="I17" s="204"/>
      <c r="J17" s="202">
        <v>56</v>
      </c>
      <c r="K17" s="110"/>
      <c r="L17" s="16"/>
      <c r="M17" s="259"/>
    </row>
    <row r="18" spans="1:13" ht="15.75" thickBot="1">
      <c r="A18" s="303"/>
      <c r="B18" s="307"/>
      <c r="C18" s="295" t="s">
        <v>7</v>
      </c>
      <c r="D18" s="296"/>
      <c r="E18" s="139">
        <f>SUM(E7:E17)</f>
        <v>363</v>
      </c>
      <c r="F18" s="139">
        <f>SUM(F7:F17)</f>
        <v>543</v>
      </c>
      <c r="G18" s="139"/>
      <c r="H18" s="139"/>
      <c r="I18" s="141"/>
      <c r="J18" s="143">
        <f>SUM(J10:J17)</f>
        <v>207</v>
      </c>
      <c r="K18" s="143"/>
      <c r="L18" s="144"/>
      <c r="M18" s="234">
        <f>I18+L18</f>
        <v>0</v>
      </c>
    </row>
    <row r="19" spans="1:13" ht="15">
      <c r="A19" s="303"/>
      <c r="B19" s="308" t="s">
        <v>32</v>
      </c>
      <c r="C19" s="180" t="s">
        <v>13</v>
      </c>
      <c r="D19" s="181" t="s">
        <v>15</v>
      </c>
      <c r="E19" s="84">
        <v>20</v>
      </c>
      <c r="F19" s="182"/>
      <c r="G19" s="183"/>
      <c r="H19" s="183"/>
      <c r="I19" s="184"/>
      <c r="J19" s="205"/>
      <c r="K19" s="205"/>
      <c r="L19" s="206"/>
      <c r="M19" s="260"/>
    </row>
    <row r="20" spans="1:13" ht="15">
      <c r="A20" s="303"/>
      <c r="B20" s="306"/>
      <c r="C20" s="187" t="s">
        <v>13</v>
      </c>
      <c r="D20" s="188" t="s">
        <v>4</v>
      </c>
      <c r="E20" s="189">
        <v>31</v>
      </c>
      <c r="F20" s="190">
        <v>52</v>
      </c>
      <c r="G20" s="191"/>
      <c r="H20" s="192"/>
      <c r="I20" s="193"/>
      <c r="J20" s="207"/>
      <c r="K20" s="207"/>
      <c r="L20" s="208"/>
      <c r="M20" s="261"/>
    </row>
    <row r="21" spans="1:13" ht="15">
      <c r="A21" s="303"/>
      <c r="B21" s="306"/>
      <c r="C21" s="187" t="s">
        <v>13</v>
      </c>
      <c r="D21" s="188" t="s">
        <v>5</v>
      </c>
      <c r="E21" s="189">
        <v>2</v>
      </c>
      <c r="F21" s="190">
        <v>3</v>
      </c>
      <c r="G21" s="191"/>
      <c r="H21" s="192"/>
      <c r="I21" s="193"/>
      <c r="J21" s="207"/>
      <c r="K21" s="207"/>
      <c r="L21" s="208"/>
      <c r="M21" s="261"/>
    </row>
    <row r="22" spans="1:13" ht="15">
      <c r="A22" s="303"/>
      <c r="B22" s="306"/>
      <c r="C22" s="187" t="s">
        <v>13</v>
      </c>
      <c r="D22" s="195" t="s">
        <v>6</v>
      </c>
      <c r="E22" s="189">
        <v>61</v>
      </c>
      <c r="F22" s="189">
        <v>111</v>
      </c>
      <c r="G22" s="189"/>
      <c r="H22" s="193"/>
      <c r="I22" s="193"/>
      <c r="J22" s="193"/>
      <c r="K22" s="193"/>
      <c r="L22" s="194"/>
      <c r="M22" s="256"/>
    </row>
    <row r="23" spans="1:13" ht="15">
      <c r="A23" s="303"/>
      <c r="B23" s="306"/>
      <c r="C23" s="187" t="s">
        <v>14</v>
      </c>
      <c r="D23" s="196" t="s">
        <v>15</v>
      </c>
      <c r="E23" s="85">
        <v>1</v>
      </c>
      <c r="F23" s="190"/>
      <c r="G23" s="191"/>
      <c r="H23" s="193"/>
      <c r="I23" s="193"/>
      <c r="J23" s="193"/>
      <c r="K23" s="193"/>
      <c r="L23" s="194"/>
      <c r="M23" s="256"/>
    </row>
    <row r="24" spans="1:13" ht="15">
      <c r="A24" s="303"/>
      <c r="B24" s="306"/>
      <c r="C24" s="187" t="s">
        <v>14</v>
      </c>
      <c r="D24" s="188" t="s">
        <v>4</v>
      </c>
      <c r="E24" s="189">
        <v>10</v>
      </c>
      <c r="F24" s="190">
        <v>17</v>
      </c>
      <c r="G24" s="191"/>
      <c r="H24" s="193"/>
      <c r="I24" s="193"/>
      <c r="J24" s="193"/>
      <c r="K24" s="193"/>
      <c r="L24" s="194"/>
      <c r="M24" s="256"/>
    </row>
    <row r="25" spans="1:13" ht="15">
      <c r="A25" s="303"/>
      <c r="B25" s="306"/>
      <c r="C25" s="187" t="s">
        <v>14</v>
      </c>
      <c r="D25" s="188" t="s">
        <v>5</v>
      </c>
      <c r="E25" s="189">
        <v>2</v>
      </c>
      <c r="F25" s="190">
        <v>3</v>
      </c>
      <c r="G25" s="191"/>
      <c r="H25" s="193"/>
      <c r="I25" s="193"/>
      <c r="J25" s="193"/>
      <c r="K25" s="193"/>
      <c r="L25" s="194"/>
      <c r="M25" s="256"/>
    </row>
    <row r="26" spans="1:13" ht="15.75" thickBot="1">
      <c r="A26" s="303"/>
      <c r="B26" s="306"/>
      <c r="C26" s="199" t="s">
        <v>14</v>
      </c>
      <c r="D26" s="200" t="s">
        <v>6</v>
      </c>
      <c r="E26" s="201">
        <v>15</v>
      </c>
      <c r="F26" s="202">
        <v>27</v>
      </c>
      <c r="G26" s="203"/>
      <c r="H26" s="204"/>
      <c r="I26" s="204"/>
      <c r="J26" s="209"/>
      <c r="K26" s="209"/>
      <c r="L26" s="210"/>
      <c r="M26" s="262"/>
    </row>
    <row r="27" spans="1:13" ht="15.75" thickBot="1">
      <c r="A27" s="303"/>
      <c r="B27" s="307"/>
      <c r="C27" s="295" t="s">
        <v>7</v>
      </c>
      <c r="D27" s="296"/>
      <c r="E27" s="139">
        <f>SUM(E19:E26)</f>
        <v>142</v>
      </c>
      <c r="F27" s="140">
        <f>SUM(F19:F26)</f>
        <v>213</v>
      </c>
      <c r="G27" s="139"/>
      <c r="H27" s="139"/>
      <c r="I27" s="141"/>
      <c r="J27" s="176"/>
      <c r="K27" s="176"/>
      <c r="L27" s="177"/>
      <c r="M27" s="235"/>
    </row>
    <row r="28" spans="1:13" ht="15">
      <c r="A28" s="303"/>
      <c r="B28" s="297" t="s">
        <v>69</v>
      </c>
      <c r="C28" s="180" t="s">
        <v>8</v>
      </c>
      <c r="D28" s="211" t="s">
        <v>17</v>
      </c>
      <c r="E28" s="182">
        <v>29</v>
      </c>
      <c r="F28" s="212">
        <v>48</v>
      </c>
      <c r="G28" s="213"/>
      <c r="H28" s="184"/>
      <c r="I28" s="184"/>
      <c r="J28" s="131"/>
      <c r="K28" s="131"/>
      <c r="L28" s="135"/>
      <c r="M28" s="263"/>
    </row>
    <row r="29" spans="1:13" ht="15">
      <c r="A29" s="303"/>
      <c r="B29" s="298"/>
      <c r="C29" s="187" t="s">
        <v>8</v>
      </c>
      <c r="D29" s="188" t="s">
        <v>4</v>
      </c>
      <c r="E29" s="189">
        <v>12</v>
      </c>
      <c r="F29" s="190">
        <v>20</v>
      </c>
      <c r="G29" s="191"/>
      <c r="H29" s="193"/>
      <c r="I29" s="184"/>
      <c r="J29" s="106"/>
      <c r="K29" s="106"/>
      <c r="L29" s="136"/>
      <c r="M29" s="264"/>
    </row>
    <row r="30" spans="1:13" ht="15">
      <c r="A30" s="303"/>
      <c r="B30" s="298"/>
      <c r="C30" s="187" t="s">
        <v>8</v>
      </c>
      <c r="D30" s="188" t="s">
        <v>5</v>
      </c>
      <c r="E30" s="189">
        <v>3</v>
      </c>
      <c r="F30" s="190">
        <v>5</v>
      </c>
      <c r="G30" s="191"/>
      <c r="H30" s="193"/>
      <c r="I30" s="184"/>
      <c r="J30" s="106"/>
      <c r="K30" s="106"/>
      <c r="L30" s="136"/>
      <c r="M30" s="264"/>
    </row>
    <row r="31" spans="1:13" ht="15.75" thickBot="1">
      <c r="A31" s="303"/>
      <c r="B31" s="298"/>
      <c r="C31" s="199" t="s">
        <v>8</v>
      </c>
      <c r="D31" s="200" t="s">
        <v>6</v>
      </c>
      <c r="E31" s="201">
        <v>119</v>
      </c>
      <c r="F31" s="202">
        <v>216</v>
      </c>
      <c r="G31" s="203"/>
      <c r="H31" s="204"/>
      <c r="I31" s="219"/>
      <c r="J31" s="132"/>
      <c r="K31" s="132"/>
      <c r="L31" s="137"/>
      <c r="M31" s="265"/>
    </row>
    <row r="32" spans="1:13" ht="15.75" thickBot="1">
      <c r="A32" s="303"/>
      <c r="B32" s="299"/>
      <c r="C32" s="295" t="s">
        <v>7</v>
      </c>
      <c r="D32" s="296"/>
      <c r="E32" s="151">
        <f>SUM(E28:E31)</f>
        <v>163</v>
      </c>
      <c r="F32" s="152">
        <f>SUM(F28:F31)</f>
        <v>289</v>
      </c>
      <c r="G32" s="152"/>
      <c r="H32" s="139"/>
      <c r="I32" s="141"/>
      <c r="J32" s="148"/>
      <c r="K32" s="148"/>
      <c r="L32" s="149"/>
      <c r="M32" s="236"/>
    </row>
    <row r="33" spans="1:13" ht="15">
      <c r="A33" s="303"/>
      <c r="B33" s="300" t="s">
        <v>16</v>
      </c>
      <c r="C33" s="180" t="s">
        <v>8</v>
      </c>
      <c r="D33" s="211" t="s">
        <v>17</v>
      </c>
      <c r="E33" s="182">
        <v>113</v>
      </c>
      <c r="F33" s="212">
        <v>188</v>
      </c>
      <c r="G33" s="213"/>
      <c r="H33" s="184"/>
      <c r="I33" s="214"/>
      <c r="J33" s="184"/>
      <c r="K33" s="184"/>
      <c r="L33" s="214"/>
      <c r="M33" s="266"/>
    </row>
    <row r="34" spans="1:13" ht="15">
      <c r="A34" s="303"/>
      <c r="B34" s="301"/>
      <c r="C34" s="187" t="s">
        <v>8</v>
      </c>
      <c r="D34" s="188" t="s">
        <v>4</v>
      </c>
      <c r="E34" s="189">
        <v>106</v>
      </c>
      <c r="F34" s="190">
        <v>177</v>
      </c>
      <c r="G34" s="191"/>
      <c r="H34" s="193"/>
      <c r="I34" s="214"/>
      <c r="J34" s="193"/>
      <c r="K34" s="193"/>
      <c r="L34" s="194"/>
      <c r="M34" s="256"/>
    </row>
    <row r="35" spans="1:13" ht="15">
      <c r="A35" s="303"/>
      <c r="B35" s="301"/>
      <c r="C35" s="187" t="s">
        <v>8</v>
      </c>
      <c r="D35" s="188" t="s">
        <v>5</v>
      </c>
      <c r="E35" s="189">
        <v>19</v>
      </c>
      <c r="F35" s="190">
        <v>32</v>
      </c>
      <c r="G35" s="191"/>
      <c r="H35" s="193"/>
      <c r="I35" s="214"/>
      <c r="J35" s="193"/>
      <c r="K35" s="193"/>
      <c r="L35" s="194"/>
      <c r="M35" s="256"/>
    </row>
    <row r="36" spans="1:13" ht="15.75" thickBot="1">
      <c r="A36" s="303"/>
      <c r="B36" s="301"/>
      <c r="C36" s="199" t="s">
        <v>8</v>
      </c>
      <c r="D36" s="215" t="s">
        <v>6</v>
      </c>
      <c r="E36" s="216">
        <v>734</v>
      </c>
      <c r="F36" s="217">
        <v>1335</v>
      </c>
      <c r="G36" s="218"/>
      <c r="H36" s="219"/>
      <c r="I36" s="220"/>
      <c r="J36" s="209"/>
      <c r="K36" s="209"/>
      <c r="L36" s="210"/>
      <c r="M36" s="262"/>
    </row>
    <row r="37" spans="1:13" ht="15.75" thickBot="1">
      <c r="A37" s="303"/>
      <c r="B37" s="302"/>
      <c r="C37" s="309" t="s">
        <v>7</v>
      </c>
      <c r="D37" s="310"/>
      <c r="E37" s="221">
        <f>SUM(E33:E36)</f>
        <v>972</v>
      </c>
      <c r="F37" s="152">
        <f>SUM(F33:F36)</f>
        <v>1732</v>
      </c>
      <c r="G37" s="222"/>
      <c r="H37" s="139"/>
      <c r="I37" s="142"/>
      <c r="J37" s="176"/>
      <c r="K37" s="176"/>
      <c r="L37" s="177"/>
      <c r="M37" s="235"/>
    </row>
    <row r="38" spans="1:13" ht="15.75" thickBot="1">
      <c r="A38" s="304"/>
      <c r="B38" s="316" t="s">
        <v>75</v>
      </c>
      <c r="C38" s="317"/>
      <c r="D38" s="317"/>
      <c r="E38" s="94">
        <f>E18+E27+E32+E37</f>
        <v>1640</v>
      </c>
      <c r="F38" s="94">
        <f>F18+F27+F32+F37</f>
        <v>2777</v>
      </c>
      <c r="G38" s="94"/>
      <c r="H38" s="94"/>
      <c r="I38" s="91"/>
      <c r="J38" s="91">
        <f>J18</f>
        <v>207</v>
      </c>
      <c r="K38" s="94"/>
      <c r="L38" s="93"/>
      <c r="M38" s="233">
        <f>I38+L38</f>
        <v>0</v>
      </c>
    </row>
  </sheetData>
  <sheetProtection/>
  <mergeCells count="24">
    <mergeCell ref="A1:M1"/>
    <mergeCell ref="A3:A5"/>
    <mergeCell ref="B3:B5"/>
    <mergeCell ref="C3:C5"/>
    <mergeCell ref="D3:D5"/>
    <mergeCell ref="E3:E5"/>
    <mergeCell ref="F3:F5"/>
    <mergeCell ref="G3:G5"/>
    <mergeCell ref="H3:H5"/>
    <mergeCell ref="K3:K5"/>
    <mergeCell ref="A7:A38"/>
    <mergeCell ref="B7:B18"/>
    <mergeCell ref="C18:D18"/>
    <mergeCell ref="B19:B27"/>
    <mergeCell ref="C27:D27"/>
    <mergeCell ref="B28:B32"/>
    <mergeCell ref="C32:D32"/>
    <mergeCell ref="B33:B37"/>
    <mergeCell ref="C37:D37"/>
    <mergeCell ref="B38:D38"/>
    <mergeCell ref="I3:I5"/>
    <mergeCell ref="J3:J5"/>
    <mergeCell ref="L3:L5"/>
    <mergeCell ref="M3:M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49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8.00390625" style="0" customWidth="1"/>
    <col min="2" max="2" width="8.7109375" style="0" customWidth="1"/>
    <col min="3" max="3" width="7.57421875" style="0" customWidth="1"/>
    <col min="4" max="4" width="26.140625" style="0" customWidth="1"/>
    <col min="5" max="5" width="7.421875" style="0" customWidth="1"/>
    <col min="6" max="6" width="7.7109375" style="0" customWidth="1"/>
    <col min="7" max="7" width="7.28125" style="0" customWidth="1"/>
    <col min="8" max="8" width="7.57421875" style="0" customWidth="1"/>
    <col min="9" max="9" width="9.7109375" style="0" customWidth="1"/>
    <col min="10" max="10" width="9.8515625" style="0" customWidth="1"/>
    <col min="11" max="11" width="10.00390625" style="0" customWidth="1"/>
    <col min="12" max="12" width="8.8515625" style="0" customWidth="1"/>
    <col min="13" max="13" width="10.00390625" style="0" customWidth="1"/>
    <col min="15" max="15" width="7.7109375" style="0" customWidth="1"/>
    <col min="16" max="16" width="9.57421875" style="0" bestFit="1" customWidth="1"/>
  </cols>
  <sheetData>
    <row r="1" spans="1:13" ht="15.75">
      <c r="A1" s="288" t="s">
        <v>98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ht="15.75" thickBot="1"/>
    <row r="3" spans="1:13" ht="12.75" customHeight="1">
      <c r="A3" s="289" t="s">
        <v>0</v>
      </c>
      <c r="B3" s="291" t="s">
        <v>1</v>
      </c>
      <c r="C3" s="291" t="s">
        <v>2</v>
      </c>
      <c r="D3" s="291" t="s">
        <v>3</v>
      </c>
      <c r="E3" s="291" t="s">
        <v>91</v>
      </c>
      <c r="F3" s="291" t="s">
        <v>92</v>
      </c>
      <c r="G3" s="293" t="s">
        <v>89</v>
      </c>
      <c r="H3" s="293" t="s">
        <v>90</v>
      </c>
      <c r="I3" s="314" t="s">
        <v>93</v>
      </c>
      <c r="J3" s="291" t="s">
        <v>94</v>
      </c>
      <c r="K3" s="291" t="s">
        <v>95</v>
      </c>
      <c r="L3" s="291" t="s">
        <v>96</v>
      </c>
      <c r="M3" s="293" t="s">
        <v>97</v>
      </c>
    </row>
    <row r="4" spans="1:13" ht="15">
      <c r="A4" s="290"/>
      <c r="B4" s="292"/>
      <c r="C4" s="292"/>
      <c r="D4" s="292"/>
      <c r="E4" s="292"/>
      <c r="F4" s="292"/>
      <c r="G4" s="294"/>
      <c r="H4" s="294"/>
      <c r="I4" s="315"/>
      <c r="J4" s="292"/>
      <c r="K4" s="292"/>
      <c r="L4" s="292"/>
      <c r="M4" s="294"/>
    </row>
    <row r="5" spans="1:13" ht="105.75" customHeight="1" thickBot="1">
      <c r="A5" s="290"/>
      <c r="B5" s="292"/>
      <c r="C5" s="292"/>
      <c r="D5" s="292"/>
      <c r="E5" s="292"/>
      <c r="F5" s="292"/>
      <c r="G5" s="294"/>
      <c r="H5" s="294"/>
      <c r="I5" s="315"/>
      <c r="J5" s="292"/>
      <c r="K5" s="292"/>
      <c r="L5" s="292"/>
      <c r="M5" s="294"/>
    </row>
    <row r="6" spans="1:13" ht="15.75" thickBot="1">
      <c r="A6" s="7">
        <v>1</v>
      </c>
      <c r="B6" s="1">
        <v>2</v>
      </c>
      <c r="C6" s="2">
        <v>3</v>
      </c>
      <c r="D6" s="2">
        <v>4</v>
      </c>
      <c r="E6" s="3">
        <v>5</v>
      </c>
      <c r="F6" s="3">
        <v>6</v>
      </c>
      <c r="G6" s="3">
        <v>7</v>
      </c>
      <c r="H6" s="4">
        <v>8</v>
      </c>
      <c r="I6" s="5">
        <v>9</v>
      </c>
      <c r="J6" s="3">
        <v>10</v>
      </c>
      <c r="K6" s="3">
        <v>11</v>
      </c>
      <c r="L6" s="3">
        <v>12</v>
      </c>
      <c r="M6" s="96">
        <v>13</v>
      </c>
    </row>
    <row r="7" spans="1:13" ht="15">
      <c r="A7" s="326" t="s">
        <v>76</v>
      </c>
      <c r="B7" s="311" t="s">
        <v>18</v>
      </c>
      <c r="C7" s="28" t="s">
        <v>8</v>
      </c>
      <c r="D7" s="109" t="s">
        <v>17</v>
      </c>
      <c r="E7" s="64">
        <v>80</v>
      </c>
      <c r="F7" s="64">
        <v>133</v>
      </c>
      <c r="G7" s="64"/>
      <c r="H7" s="78"/>
      <c r="I7" s="89"/>
      <c r="J7" s="232"/>
      <c r="K7" s="131"/>
      <c r="L7" s="135"/>
      <c r="M7" s="263"/>
    </row>
    <row r="8" spans="1:13" ht="15">
      <c r="A8" s="327"/>
      <c r="B8" s="311"/>
      <c r="C8" s="72" t="s">
        <v>8</v>
      </c>
      <c r="D8" s="29" t="s">
        <v>4</v>
      </c>
      <c r="E8" s="63">
        <v>99</v>
      </c>
      <c r="F8" s="64">
        <v>165</v>
      </c>
      <c r="G8" s="65"/>
      <c r="H8" s="66"/>
      <c r="I8" s="89"/>
      <c r="J8" s="223"/>
      <c r="K8" s="106"/>
      <c r="L8" s="136"/>
      <c r="M8" s="264"/>
    </row>
    <row r="9" spans="1:13" ht="15">
      <c r="A9" s="327"/>
      <c r="B9" s="311"/>
      <c r="C9" s="72" t="s">
        <v>8</v>
      </c>
      <c r="D9" s="29" t="s">
        <v>5</v>
      </c>
      <c r="E9" s="49">
        <v>15</v>
      </c>
      <c r="F9" s="50">
        <v>25</v>
      </c>
      <c r="G9" s="67"/>
      <c r="H9" s="52"/>
      <c r="I9" s="69"/>
      <c r="J9" s="223"/>
      <c r="K9" s="106"/>
      <c r="L9" s="136"/>
      <c r="M9" s="264"/>
    </row>
    <row r="10" spans="1:13" ht="15.75" thickBot="1">
      <c r="A10" s="327"/>
      <c r="B10" s="311"/>
      <c r="C10" s="122" t="s">
        <v>8</v>
      </c>
      <c r="D10" s="46" t="s">
        <v>6</v>
      </c>
      <c r="E10" s="57">
        <v>601</v>
      </c>
      <c r="F10" s="58">
        <v>1093</v>
      </c>
      <c r="G10" s="59"/>
      <c r="H10" s="60"/>
      <c r="I10" s="70"/>
      <c r="J10" s="224"/>
      <c r="K10" s="132"/>
      <c r="L10" s="137"/>
      <c r="M10" s="265"/>
    </row>
    <row r="11" spans="1:13" ht="15.75" thickBot="1">
      <c r="A11" s="327"/>
      <c r="B11" s="312"/>
      <c r="C11" s="309" t="s">
        <v>7</v>
      </c>
      <c r="D11" s="313"/>
      <c r="E11" s="140">
        <f>SUM(E7:E10)</f>
        <v>795</v>
      </c>
      <c r="F11" s="140">
        <f>SUM(F7:F10)</f>
        <v>1416</v>
      </c>
      <c r="G11" s="157"/>
      <c r="H11" s="141"/>
      <c r="I11" s="142"/>
      <c r="J11" s="239"/>
      <c r="K11" s="148"/>
      <c r="L11" s="149"/>
      <c r="M11" s="236"/>
    </row>
    <row r="12" spans="1:13" ht="15">
      <c r="A12" s="327"/>
      <c r="B12" s="318" t="s">
        <v>61</v>
      </c>
      <c r="C12" s="37" t="s">
        <v>12</v>
      </c>
      <c r="D12" s="43" t="s">
        <v>11</v>
      </c>
      <c r="E12" s="86">
        <v>1</v>
      </c>
      <c r="F12" s="48"/>
      <c r="G12" s="23"/>
      <c r="H12" s="24"/>
      <c r="I12" s="26"/>
      <c r="J12" s="232"/>
      <c r="K12" s="131"/>
      <c r="L12" s="135"/>
      <c r="M12" s="263"/>
    </row>
    <row r="13" spans="1:13" ht="15">
      <c r="A13" s="327"/>
      <c r="B13" s="319"/>
      <c r="C13" s="37" t="s">
        <v>12</v>
      </c>
      <c r="D13" s="29" t="s">
        <v>4</v>
      </c>
      <c r="E13" s="30">
        <v>2</v>
      </c>
      <c r="F13" s="31">
        <v>3</v>
      </c>
      <c r="G13" s="11"/>
      <c r="H13" s="9"/>
      <c r="I13" s="15"/>
      <c r="J13" s="223"/>
      <c r="K13" s="106"/>
      <c r="L13" s="136"/>
      <c r="M13" s="264"/>
    </row>
    <row r="14" spans="1:13" ht="15.75" thickBot="1">
      <c r="A14" s="327"/>
      <c r="B14" s="319"/>
      <c r="C14" s="68" t="s">
        <v>12</v>
      </c>
      <c r="D14" s="33" t="s">
        <v>6</v>
      </c>
      <c r="E14" s="35">
        <v>10</v>
      </c>
      <c r="F14" s="36">
        <v>18</v>
      </c>
      <c r="G14" s="12"/>
      <c r="H14" s="22"/>
      <c r="I14" s="16"/>
      <c r="J14" s="224"/>
      <c r="K14" s="132"/>
      <c r="L14" s="137"/>
      <c r="M14" s="265"/>
    </row>
    <row r="15" spans="1:13" ht="15.75" thickBot="1">
      <c r="A15" s="327"/>
      <c r="B15" s="320"/>
      <c r="C15" s="309" t="s">
        <v>7</v>
      </c>
      <c r="D15" s="313"/>
      <c r="E15" s="139">
        <f>SUM(E12:E14)</f>
        <v>13</v>
      </c>
      <c r="F15" s="139">
        <f>SUM(F13:F14)</f>
        <v>21</v>
      </c>
      <c r="G15" s="139"/>
      <c r="H15" s="139"/>
      <c r="I15" s="142"/>
      <c r="J15" s="239"/>
      <c r="K15" s="148"/>
      <c r="L15" s="149"/>
      <c r="M15" s="236"/>
    </row>
    <row r="16" spans="1:13" ht="15">
      <c r="A16" s="327"/>
      <c r="B16" s="318" t="s">
        <v>62</v>
      </c>
      <c r="C16" s="37" t="s">
        <v>12</v>
      </c>
      <c r="D16" s="43" t="s">
        <v>11</v>
      </c>
      <c r="E16" s="86">
        <v>10</v>
      </c>
      <c r="F16" s="48"/>
      <c r="G16" s="23"/>
      <c r="H16" s="24"/>
      <c r="I16" s="26"/>
      <c r="J16" s="232"/>
      <c r="K16" s="131"/>
      <c r="L16" s="135"/>
      <c r="M16" s="263"/>
    </row>
    <row r="17" spans="1:13" ht="15">
      <c r="A17" s="327"/>
      <c r="B17" s="319"/>
      <c r="C17" s="37" t="s">
        <v>12</v>
      </c>
      <c r="D17" s="29" t="s">
        <v>4</v>
      </c>
      <c r="E17" s="30">
        <v>34</v>
      </c>
      <c r="F17" s="31">
        <v>57</v>
      </c>
      <c r="G17" s="11"/>
      <c r="H17" s="9"/>
      <c r="I17" s="15"/>
      <c r="J17" s="223"/>
      <c r="K17" s="106"/>
      <c r="L17" s="136"/>
      <c r="M17" s="264"/>
    </row>
    <row r="18" spans="1:13" ht="15">
      <c r="A18" s="327"/>
      <c r="B18" s="319"/>
      <c r="C18" s="37" t="s">
        <v>12</v>
      </c>
      <c r="D18" s="29" t="s">
        <v>5</v>
      </c>
      <c r="E18" s="30">
        <v>2</v>
      </c>
      <c r="F18" s="31">
        <v>3</v>
      </c>
      <c r="G18" s="11"/>
      <c r="H18" s="9"/>
      <c r="I18" s="15"/>
      <c r="J18" s="223"/>
      <c r="K18" s="106"/>
      <c r="L18" s="136"/>
      <c r="M18" s="264"/>
    </row>
    <row r="19" spans="1:13" ht="15.75" thickBot="1">
      <c r="A19" s="327"/>
      <c r="B19" s="319"/>
      <c r="C19" s="68" t="s">
        <v>12</v>
      </c>
      <c r="D19" s="33" t="s">
        <v>6</v>
      </c>
      <c r="E19" s="35">
        <v>158</v>
      </c>
      <c r="F19" s="36">
        <v>287</v>
      </c>
      <c r="G19" s="12"/>
      <c r="H19" s="22"/>
      <c r="I19" s="16"/>
      <c r="J19" s="224"/>
      <c r="K19" s="132"/>
      <c r="L19" s="137"/>
      <c r="M19" s="265"/>
    </row>
    <row r="20" spans="1:13" ht="15.75" thickBot="1">
      <c r="A20" s="327"/>
      <c r="B20" s="320"/>
      <c r="C20" s="309" t="s">
        <v>7</v>
      </c>
      <c r="D20" s="313"/>
      <c r="E20" s="139">
        <f>SUM(E16:E19)</f>
        <v>204</v>
      </c>
      <c r="F20" s="139">
        <f>SUM(F17:F19)</f>
        <v>347</v>
      </c>
      <c r="G20" s="139"/>
      <c r="H20" s="139"/>
      <c r="I20" s="142"/>
      <c r="J20" s="239"/>
      <c r="K20" s="148"/>
      <c r="L20" s="149"/>
      <c r="M20" s="236"/>
    </row>
    <row r="21" spans="1:13" ht="15">
      <c r="A21" s="327"/>
      <c r="B21" s="318" t="s">
        <v>63</v>
      </c>
      <c r="C21" s="37" t="s">
        <v>12</v>
      </c>
      <c r="D21" s="43" t="s">
        <v>11</v>
      </c>
      <c r="E21" s="86">
        <v>2</v>
      </c>
      <c r="F21" s="48"/>
      <c r="G21" s="23"/>
      <c r="H21" s="24"/>
      <c r="I21" s="26"/>
      <c r="J21" s="232"/>
      <c r="K21" s="131"/>
      <c r="L21" s="135"/>
      <c r="M21" s="263"/>
    </row>
    <row r="22" spans="1:13" ht="15">
      <c r="A22" s="327"/>
      <c r="B22" s="319"/>
      <c r="C22" s="37" t="s">
        <v>12</v>
      </c>
      <c r="D22" s="29" t="s">
        <v>4</v>
      </c>
      <c r="E22" s="30">
        <v>8</v>
      </c>
      <c r="F22" s="31">
        <v>13</v>
      </c>
      <c r="G22" s="11"/>
      <c r="H22" s="9"/>
      <c r="I22" s="15"/>
      <c r="J22" s="223"/>
      <c r="K22" s="106"/>
      <c r="L22" s="136"/>
      <c r="M22" s="264"/>
    </row>
    <row r="23" spans="1:13" ht="15">
      <c r="A23" s="327"/>
      <c r="B23" s="319"/>
      <c r="C23" s="37" t="s">
        <v>12</v>
      </c>
      <c r="D23" s="29" t="s">
        <v>5</v>
      </c>
      <c r="E23" s="30">
        <v>1</v>
      </c>
      <c r="F23" s="31">
        <v>2</v>
      </c>
      <c r="G23" s="11"/>
      <c r="H23" s="9"/>
      <c r="I23" s="15"/>
      <c r="J23" s="223"/>
      <c r="K23" s="106"/>
      <c r="L23" s="136"/>
      <c r="M23" s="264"/>
    </row>
    <row r="24" spans="1:13" ht="15.75" thickBot="1">
      <c r="A24" s="327"/>
      <c r="B24" s="319"/>
      <c r="C24" s="68" t="s">
        <v>12</v>
      </c>
      <c r="D24" s="33" t="s">
        <v>6</v>
      </c>
      <c r="E24" s="35">
        <v>40</v>
      </c>
      <c r="F24" s="36">
        <v>73</v>
      </c>
      <c r="G24" s="12"/>
      <c r="H24" s="22"/>
      <c r="I24" s="16"/>
      <c r="J24" s="224"/>
      <c r="K24" s="132"/>
      <c r="L24" s="137"/>
      <c r="M24" s="265"/>
    </row>
    <row r="25" spans="1:13" ht="15.75" thickBot="1">
      <c r="A25" s="327"/>
      <c r="B25" s="320"/>
      <c r="C25" s="309" t="s">
        <v>7</v>
      </c>
      <c r="D25" s="313"/>
      <c r="E25" s="139">
        <f>SUM(E21:E24)</f>
        <v>51</v>
      </c>
      <c r="F25" s="139">
        <f>SUM(F22:F24)</f>
        <v>88</v>
      </c>
      <c r="G25" s="139"/>
      <c r="H25" s="139"/>
      <c r="I25" s="142"/>
      <c r="J25" s="239"/>
      <c r="K25" s="148"/>
      <c r="L25" s="149"/>
      <c r="M25" s="236"/>
    </row>
    <row r="26" spans="1:13" ht="15">
      <c r="A26" s="327"/>
      <c r="B26" s="319" t="s">
        <v>50</v>
      </c>
      <c r="C26" s="37" t="s">
        <v>12</v>
      </c>
      <c r="D26" s="178" t="s">
        <v>11</v>
      </c>
      <c r="E26" s="84">
        <v>3</v>
      </c>
      <c r="F26" s="34"/>
      <c r="G26" s="179"/>
      <c r="H26" s="13"/>
      <c r="I26" s="14"/>
      <c r="J26" s="232"/>
      <c r="K26" s="131"/>
      <c r="L26" s="135"/>
      <c r="M26" s="263"/>
    </row>
    <row r="27" spans="1:13" ht="15">
      <c r="A27" s="327"/>
      <c r="B27" s="319"/>
      <c r="C27" s="37" t="s">
        <v>12</v>
      </c>
      <c r="D27" s="29" t="s">
        <v>4</v>
      </c>
      <c r="E27" s="32">
        <v>10</v>
      </c>
      <c r="F27" s="32">
        <v>17</v>
      </c>
      <c r="G27" s="10"/>
      <c r="H27" s="9"/>
      <c r="I27" s="15"/>
      <c r="J27" s="223"/>
      <c r="K27" s="106"/>
      <c r="L27" s="136"/>
      <c r="M27" s="264"/>
    </row>
    <row r="28" spans="1:13" ht="15">
      <c r="A28" s="327"/>
      <c r="B28" s="319"/>
      <c r="C28" s="37" t="s">
        <v>12</v>
      </c>
      <c r="D28" s="29" t="s">
        <v>5</v>
      </c>
      <c r="E28" s="32">
        <v>1</v>
      </c>
      <c r="F28" s="32">
        <v>2</v>
      </c>
      <c r="G28" s="10"/>
      <c r="H28" s="9"/>
      <c r="I28" s="15"/>
      <c r="J28" s="223"/>
      <c r="K28" s="106"/>
      <c r="L28" s="136"/>
      <c r="M28" s="264"/>
    </row>
    <row r="29" spans="1:13" ht="15.75" thickBot="1">
      <c r="A29" s="327"/>
      <c r="B29" s="319"/>
      <c r="C29" s="68" t="s">
        <v>12</v>
      </c>
      <c r="D29" s="33" t="s">
        <v>6</v>
      </c>
      <c r="E29" s="35">
        <v>45</v>
      </c>
      <c r="F29" s="36">
        <v>82</v>
      </c>
      <c r="G29" s="240"/>
      <c r="H29" s="22"/>
      <c r="I29" s="16"/>
      <c r="J29" s="224"/>
      <c r="K29" s="132"/>
      <c r="L29" s="137"/>
      <c r="M29" s="265"/>
    </row>
    <row r="30" spans="1:13" ht="15.75" thickBot="1">
      <c r="A30" s="327"/>
      <c r="B30" s="320"/>
      <c r="C30" s="309" t="s">
        <v>7</v>
      </c>
      <c r="D30" s="313"/>
      <c r="E30" s="151">
        <f>SUM(E26:E29)</f>
        <v>59</v>
      </c>
      <c r="F30" s="151">
        <f>SUM(F26:F29)</f>
        <v>101</v>
      </c>
      <c r="G30" s="151"/>
      <c r="H30" s="151"/>
      <c r="I30" s="158"/>
      <c r="J30" s="239"/>
      <c r="K30" s="148"/>
      <c r="L30" s="149"/>
      <c r="M30" s="236"/>
    </row>
    <row r="31" spans="1:13" ht="15">
      <c r="A31" s="327"/>
      <c r="B31" s="318" t="s">
        <v>51</v>
      </c>
      <c r="C31" s="28" t="s">
        <v>12</v>
      </c>
      <c r="D31" s="43" t="s">
        <v>11</v>
      </c>
      <c r="E31" s="84">
        <v>5</v>
      </c>
      <c r="F31" s="34"/>
      <c r="G31" s="10"/>
      <c r="H31" s="20"/>
      <c r="I31" s="14"/>
      <c r="J31" s="232"/>
      <c r="K31" s="131"/>
      <c r="L31" s="135"/>
      <c r="M31" s="263"/>
    </row>
    <row r="32" spans="1:13" ht="15">
      <c r="A32" s="327"/>
      <c r="B32" s="319"/>
      <c r="C32" s="28" t="s">
        <v>12</v>
      </c>
      <c r="D32" s="29" t="s">
        <v>4</v>
      </c>
      <c r="E32" s="30">
        <v>1</v>
      </c>
      <c r="F32" s="31">
        <v>2</v>
      </c>
      <c r="G32" s="11"/>
      <c r="H32" s="9"/>
      <c r="I32" s="15"/>
      <c r="J32" s="223"/>
      <c r="K32" s="106"/>
      <c r="L32" s="136"/>
      <c r="M32" s="264"/>
    </row>
    <row r="33" spans="1:13" ht="15">
      <c r="A33" s="327"/>
      <c r="B33" s="319"/>
      <c r="C33" s="28" t="s">
        <v>12</v>
      </c>
      <c r="D33" s="29" t="s">
        <v>5</v>
      </c>
      <c r="E33" s="30">
        <v>2</v>
      </c>
      <c r="F33" s="31">
        <v>3</v>
      </c>
      <c r="G33" s="11"/>
      <c r="H33" s="9"/>
      <c r="I33" s="15"/>
      <c r="J33" s="223"/>
      <c r="K33" s="106"/>
      <c r="L33" s="136"/>
      <c r="M33" s="264"/>
    </row>
    <row r="34" spans="1:13" ht="15.75" thickBot="1">
      <c r="A34" s="327"/>
      <c r="B34" s="319"/>
      <c r="C34" s="241" t="s">
        <v>12</v>
      </c>
      <c r="D34" s="33" t="s">
        <v>6</v>
      </c>
      <c r="E34" s="35">
        <v>22</v>
      </c>
      <c r="F34" s="36">
        <v>40</v>
      </c>
      <c r="G34" s="12"/>
      <c r="H34" s="22"/>
      <c r="I34" s="16"/>
      <c r="J34" s="224"/>
      <c r="K34" s="132"/>
      <c r="L34" s="137"/>
      <c r="M34" s="265"/>
    </row>
    <row r="35" spans="1:13" ht="15.75" thickBot="1">
      <c r="A35" s="327"/>
      <c r="B35" s="320"/>
      <c r="C35" s="309" t="s">
        <v>7</v>
      </c>
      <c r="D35" s="313"/>
      <c r="E35" s="139">
        <f>SUM(E31:E34)</f>
        <v>30</v>
      </c>
      <c r="F35" s="139">
        <f>SUM(F31:F34)</f>
        <v>45</v>
      </c>
      <c r="G35" s="139"/>
      <c r="H35" s="139"/>
      <c r="I35" s="142"/>
      <c r="J35" s="239"/>
      <c r="K35" s="148"/>
      <c r="L35" s="149"/>
      <c r="M35" s="236"/>
    </row>
    <row r="36" spans="1:13" ht="15">
      <c r="A36" s="327"/>
      <c r="B36" s="318" t="s">
        <v>52</v>
      </c>
      <c r="C36" s="37" t="s">
        <v>12</v>
      </c>
      <c r="D36" s="43" t="s">
        <v>11</v>
      </c>
      <c r="E36" s="84">
        <v>44</v>
      </c>
      <c r="F36" s="34"/>
      <c r="G36" s="10"/>
      <c r="H36" s="20"/>
      <c r="I36" s="14"/>
      <c r="J36" s="232"/>
      <c r="K36" s="131"/>
      <c r="L36" s="135"/>
      <c r="M36" s="263"/>
    </row>
    <row r="37" spans="1:13" ht="15">
      <c r="A37" s="327"/>
      <c r="B37" s="319"/>
      <c r="C37" s="37" t="s">
        <v>12</v>
      </c>
      <c r="D37" s="29" t="s">
        <v>4</v>
      </c>
      <c r="E37" s="30">
        <v>36</v>
      </c>
      <c r="F37" s="31">
        <v>60</v>
      </c>
      <c r="G37" s="11"/>
      <c r="H37" s="9"/>
      <c r="I37" s="15"/>
      <c r="J37" s="223"/>
      <c r="K37" s="106"/>
      <c r="L37" s="136"/>
      <c r="M37" s="264"/>
    </row>
    <row r="38" spans="1:13" ht="15">
      <c r="A38" s="327"/>
      <c r="B38" s="319"/>
      <c r="C38" s="37" t="s">
        <v>12</v>
      </c>
      <c r="D38" s="29" t="s">
        <v>5</v>
      </c>
      <c r="E38" s="30">
        <v>5</v>
      </c>
      <c r="F38" s="31">
        <v>8</v>
      </c>
      <c r="G38" s="11"/>
      <c r="H38" s="9"/>
      <c r="I38" s="15"/>
      <c r="J38" s="223"/>
      <c r="K38" s="106"/>
      <c r="L38" s="136"/>
      <c r="M38" s="264"/>
    </row>
    <row r="39" spans="1:13" ht="15">
      <c r="A39" s="327"/>
      <c r="B39" s="319"/>
      <c r="C39" s="37" t="s">
        <v>12</v>
      </c>
      <c r="D39" s="33" t="s">
        <v>6</v>
      </c>
      <c r="E39" s="35">
        <v>229</v>
      </c>
      <c r="F39" s="36">
        <v>416</v>
      </c>
      <c r="G39" s="12"/>
      <c r="H39" s="22"/>
      <c r="I39" s="15"/>
      <c r="J39" s="223"/>
      <c r="K39" s="106"/>
      <c r="L39" s="136"/>
      <c r="M39" s="264"/>
    </row>
    <row r="40" spans="1:13" ht="15">
      <c r="A40" s="327"/>
      <c r="B40" s="319"/>
      <c r="C40" s="41" t="s">
        <v>53</v>
      </c>
      <c r="D40" s="29" t="s">
        <v>4</v>
      </c>
      <c r="E40" s="30">
        <v>1</v>
      </c>
      <c r="F40" s="31">
        <v>2</v>
      </c>
      <c r="G40" s="11"/>
      <c r="H40" s="22"/>
      <c r="I40" s="15"/>
      <c r="J40" s="223"/>
      <c r="K40" s="106"/>
      <c r="L40" s="136"/>
      <c r="M40" s="264"/>
    </row>
    <row r="41" spans="1:13" ht="15.75" thickBot="1">
      <c r="A41" s="327"/>
      <c r="B41" s="319"/>
      <c r="C41" s="53" t="s">
        <v>53</v>
      </c>
      <c r="D41" s="46" t="s">
        <v>6</v>
      </c>
      <c r="E41" s="47">
        <v>4</v>
      </c>
      <c r="F41" s="39">
        <v>7</v>
      </c>
      <c r="G41" s="21"/>
      <c r="H41" s="22"/>
      <c r="I41" s="16"/>
      <c r="J41" s="224"/>
      <c r="K41" s="132"/>
      <c r="L41" s="137"/>
      <c r="M41" s="265"/>
    </row>
    <row r="42" spans="1:13" ht="15.75" thickBot="1">
      <c r="A42" s="327"/>
      <c r="B42" s="319"/>
      <c r="C42" s="309" t="s">
        <v>7</v>
      </c>
      <c r="D42" s="313"/>
      <c r="E42" s="139">
        <f>SUM(E36:E41)</f>
        <v>319</v>
      </c>
      <c r="F42" s="139">
        <f>SUM(F36:F41)</f>
        <v>493</v>
      </c>
      <c r="G42" s="139"/>
      <c r="H42" s="139"/>
      <c r="I42" s="142"/>
      <c r="J42" s="239"/>
      <c r="K42" s="148"/>
      <c r="L42" s="149"/>
      <c r="M42" s="236"/>
    </row>
    <row r="43" spans="1:13" ht="15.75" thickBot="1">
      <c r="A43" s="328"/>
      <c r="B43" s="341" t="s">
        <v>77</v>
      </c>
      <c r="C43" s="342"/>
      <c r="D43" s="342"/>
      <c r="E43" s="225">
        <f>E11+E15+E20+E25+E30+E35+E42</f>
        <v>1471</v>
      </c>
      <c r="F43" s="225">
        <f>F11+F15+F20+F25+F30+F35+F42</f>
        <v>2511</v>
      </c>
      <c r="G43" s="225"/>
      <c r="H43" s="225"/>
      <c r="I43" s="226"/>
      <c r="J43" s="227"/>
      <c r="K43" s="228"/>
      <c r="L43" s="230"/>
      <c r="M43" s="229"/>
    </row>
    <row r="45" spans="5:13" ht="18.75">
      <c r="E45" s="25"/>
      <c r="F45" s="87"/>
      <c r="G45" s="25"/>
      <c r="H45" s="25"/>
      <c r="I45" s="25"/>
      <c r="J45" s="25"/>
      <c r="K45" s="25"/>
      <c r="L45" s="25"/>
      <c r="M45" s="25"/>
    </row>
    <row r="47" ht="15">
      <c r="E47" s="6"/>
    </row>
    <row r="49" ht="15">
      <c r="I49" s="6"/>
    </row>
  </sheetData>
  <sheetProtection/>
  <mergeCells count="30">
    <mergeCell ref="J3:J5"/>
    <mergeCell ref="H3:H5"/>
    <mergeCell ref="E3:E5"/>
    <mergeCell ref="F3:F5"/>
    <mergeCell ref="A1:M1"/>
    <mergeCell ref="G3:G5"/>
    <mergeCell ref="A3:A5"/>
    <mergeCell ref="B3:B5"/>
    <mergeCell ref="C3:C5"/>
    <mergeCell ref="I3:I5"/>
    <mergeCell ref="D3:D5"/>
    <mergeCell ref="K3:K5"/>
    <mergeCell ref="L3:L5"/>
    <mergeCell ref="M3:M5"/>
    <mergeCell ref="A7:A43"/>
    <mergeCell ref="B7:B11"/>
    <mergeCell ref="C11:D11"/>
    <mergeCell ref="B12:B15"/>
    <mergeCell ref="C15:D15"/>
    <mergeCell ref="B16:B20"/>
    <mergeCell ref="C20:D20"/>
    <mergeCell ref="B21:B25"/>
    <mergeCell ref="C25:D25"/>
    <mergeCell ref="B43:D43"/>
    <mergeCell ref="B26:B30"/>
    <mergeCell ref="C30:D30"/>
    <mergeCell ref="B31:B35"/>
    <mergeCell ref="C35:D35"/>
    <mergeCell ref="B36:B42"/>
    <mergeCell ref="C42:D42"/>
  </mergeCells>
  <printOptions/>
  <pageMargins left="0.3" right="0.17" top="0.61" bottom="0.61" header="0.7" footer="0.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61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8.00390625" style="0" customWidth="1"/>
    <col min="2" max="2" width="8.7109375" style="0" customWidth="1"/>
    <col min="3" max="3" width="7.57421875" style="0" customWidth="1"/>
    <col min="4" max="4" width="26.140625" style="0" customWidth="1"/>
    <col min="5" max="5" width="7.421875" style="0" customWidth="1"/>
    <col min="6" max="6" width="7.7109375" style="0" customWidth="1"/>
    <col min="7" max="7" width="7.28125" style="0" customWidth="1"/>
    <col min="8" max="8" width="7.57421875" style="0" customWidth="1"/>
    <col min="9" max="9" width="9.7109375" style="0" customWidth="1"/>
    <col min="10" max="10" width="9.8515625" style="0" customWidth="1"/>
    <col min="11" max="11" width="10.00390625" style="0" customWidth="1"/>
    <col min="12" max="12" width="8.8515625" style="0" customWidth="1"/>
    <col min="13" max="13" width="10.00390625" style="0" customWidth="1"/>
    <col min="15" max="15" width="7.7109375" style="0" customWidth="1"/>
    <col min="16" max="16" width="9.57421875" style="0" bestFit="1" customWidth="1"/>
  </cols>
  <sheetData>
    <row r="1" spans="1:13" ht="15.75">
      <c r="A1" s="288" t="s">
        <v>98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ht="15.75" thickBot="1"/>
    <row r="3" spans="1:13" ht="12.75" customHeight="1">
      <c r="A3" s="289" t="s">
        <v>0</v>
      </c>
      <c r="B3" s="291" t="s">
        <v>1</v>
      </c>
      <c r="C3" s="291" t="s">
        <v>2</v>
      </c>
      <c r="D3" s="291" t="s">
        <v>3</v>
      </c>
      <c r="E3" s="291" t="s">
        <v>91</v>
      </c>
      <c r="F3" s="291" t="s">
        <v>92</v>
      </c>
      <c r="G3" s="293" t="s">
        <v>89</v>
      </c>
      <c r="H3" s="293" t="s">
        <v>90</v>
      </c>
      <c r="I3" s="314" t="s">
        <v>93</v>
      </c>
      <c r="J3" s="291" t="s">
        <v>94</v>
      </c>
      <c r="K3" s="291" t="s">
        <v>95</v>
      </c>
      <c r="L3" s="291" t="s">
        <v>96</v>
      </c>
      <c r="M3" s="293" t="s">
        <v>97</v>
      </c>
    </row>
    <row r="4" spans="1:13" ht="15">
      <c r="A4" s="290"/>
      <c r="B4" s="292"/>
      <c r="C4" s="292"/>
      <c r="D4" s="292"/>
      <c r="E4" s="292"/>
      <c r="F4" s="292"/>
      <c r="G4" s="294"/>
      <c r="H4" s="294"/>
      <c r="I4" s="315"/>
      <c r="J4" s="292"/>
      <c r="K4" s="292"/>
      <c r="L4" s="292"/>
      <c r="M4" s="294"/>
    </row>
    <row r="5" spans="1:13" ht="105.75" customHeight="1" thickBot="1">
      <c r="A5" s="290"/>
      <c r="B5" s="292"/>
      <c r="C5" s="292"/>
      <c r="D5" s="292"/>
      <c r="E5" s="292"/>
      <c r="F5" s="292"/>
      <c r="G5" s="294"/>
      <c r="H5" s="294"/>
      <c r="I5" s="315"/>
      <c r="J5" s="292"/>
      <c r="K5" s="292"/>
      <c r="L5" s="292"/>
      <c r="M5" s="294"/>
    </row>
    <row r="6" spans="1:13" ht="15.75" thickBot="1">
      <c r="A6" s="7">
        <v>1</v>
      </c>
      <c r="B6" s="1">
        <v>2</v>
      </c>
      <c r="C6" s="2">
        <v>3</v>
      </c>
      <c r="D6" s="2">
        <v>4</v>
      </c>
      <c r="E6" s="3">
        <v>5</v>
      </c>
      <c r="F6" s="3">
        <v>6</v>
      </c>
      <c r="G6" s="3">
        <v>7</v>
      </c>
      <c r="H6" s="4">
        <v>8</v>
      </c>
      <c r="I6" s="5">
        <v>9</v>
      </c>
      <c r="J6" s="3">
        <v>10</v>
      </c>
      <c r="K6" s="3">
        <v>11</v>
      </c>
      <c r="L6" s="3">
        <v>12</v>
      </c>
      <c r="M6" s="96">
        <v>13</v>
      </c>
    </row>
    <row r="7" spans="1:13" ht="15.75" customHeight="1">
      <c r="A7" s="329" t="s">
        <v>85</v>
      </c>
      <c r="B7" s="311" t="s">
        <v>39</v>
      </c>
      <c r="C7" s="37" t="s">
        <v>13</v>
      </c>
      <c r="D7" s="113" t="s">
        <v>15</v>
      </c>
      <c r="E7" s="81">
        <v>84</v>
      </c>
      <c r="F7" s="64"/>
      <c r="G7" s="79"/>
      <c r="H7" s="66"/>
      <c r="I7" s="107"/>
      <c r="J7" s="112"/>
      <c r="K7" s="112"/>
      <c r="L7" s="133"/>
      <c r="M7" s="267"/>
    </row>
    <row r="8" spans="1:13" ht="15">
      <c r="A8" s="330"/>
      <c r="B8" s="311"/>
      <c r="C8" s="37" t="s">
        <v>13</v>
      </c>
      <c r="D8" s="114" t="s">
        <v>4</v>
      </c>
      <c r="E8" s="49">
        <v>46</v>
      </c>
      <c r="F8" s="50">
        <v>77</v>
      </c>
      <c r="G8" s="51"/>
      <c r="H8" s="52"/>
      <c r="I8" s="97"/>
      <c r="J8" s="19"/>
      <c r="K8" s="19"/>
      <c r="L8" s="15"/>
      <c r="M8" s="258"/>
    </row>
    <row r="9" spans="1:13" ht="15">
      <c r="A9" s="330"/>
      <c r="B9" s="311"/>
      <c r="C9" s="37" t="s">
        <v>13</v>
      </c>
      <c r="D9" s="115" t="s">
        <v>6</v>
      </c>
      <c r="E9" s="49">
        <v>207</v>
      </c>
      <c r="F9" s="50">
        <v>376</v>
      </c>
      <c r="G9" s="51"/>
      <c r="H9" s="52"/>
      <c r="I9" s="97"/>
      <c r="J9" s="19"/>
      <c r="K9" s="19"/>
      <c r="L9" s="15"/>
      <c r="M9" s="258"/>
    </row>
    <row r="10" spans="1:13" ht="15">
      <c r="A10" s="330"/>
      <c r="B10" s="311"/>
      <c r="C10" s="37" t="s">
        <v>14</v>
      </c>
      <c r="D10" s="113" t="s">
        <v>15</v>
      </c>
      <c r="E10" s="82">
        <v>13</v>
      </c>
      <c r="F10" s="50"/>
      <c r="G10" s="51"/>
      <c r="H10" s="52"/>
      <c r="I10" s="52"/>
      <c r="J10" s="19"/>
      <c r="K10" s="19"/>
      <c r="L10" s="15"/>
      <c r="M10" s="258"/>
    </row>
    <row r="11" spans="1:13" ht="15">
      <c r="A11" s="330"/>
      <c r="B11" s="311"/>
      <c r="C11" s="37" t="s">
        <v>14</v>
      </c>
      <c r="D11" s="114" t="s">
        <v>4</v>
      </c>
      <c r="E11" s="49">
        <v>26</v>
      </c>
      <c r="F11" s="50">
        <v>43</v>
      </c>
      <c r="G11" s="51"/>
      <c r="H11" s="52"/>
      <c r="I11" s="52"/>
      <c r="J11" s="50">
        <v>43</v>
      </c>
      <c r="K11" s="52"/>
      <c r="L11" s="71"/>
      <c r="M11" s="268"/>
    </row>
    <row r="12" spans="1:13" ht="15">
      <c r="A12" s="330"/>
      <c r="B12" s="311"/>
      <c r="C12" s="37" t="s">
        <v>14</v>
      </c>
      <c r="D12" s="116" t="s">
        <v>5</v>
      </c>
      <c r="E12" s="49">
        <v>2</v>
      </c>
      <c r="F12" s="50">
        <v>3</v>
      </c>
      <c r="G12" s="51"/>
      <c r="H12" s="52"/>
      <c r="I12" s="52"/>
      <c r="J12" s="50">
        <v>3</v>
      </c>
      <c r="K12" s="52"/>
      <c r="L12" s="71"/>
      <c r="M12" s="268"/>
    </row>
    <row r="13" spans="1:13" ht="15.75" thickBot="1">
      <c r="A13" s="330"/>
      <c r="B13" s="311"/>
      <c r="C13" s="68" t="s">
        <v>14</v>
      </c>
      <c r="D13" s="117" t="s">
        <v>6</v>
      </c>
      <c r="E13" s="57">
        <v>76</v>
      </c>
      <c r="F13" s="58">
        <v>138</v>
      </c>
      <c r="G13" s="77"/>
      <c r="H13" s="60"/>
      <c r="I13" s="60"/>
      <c r="J13" s="58">
        <v>138</v>
      </c>
      <c r="K13" s="60"/>
      <c r="L13" s="61"/>
      <c r="M13" s="269"/>
    </row>
    <row r="14" spans="1:13" ht="15.75" thickBot="1">
      <c r="A14" s="330"/>
      <c r="B14" s="312"/>
      <c r="C14" s="309" t="s">
        <v>7</v>
      </c>
      <c r="D14" s="321"/>
      <c r="E14" s="139">
        <f>SUM(E7:E13)</f>
        <v>454</v>
      </c>
      <c r="F14" s="140">
        <f>SUM(F7:F13)</f>
        <v>637</v>
      </c>
      <c r="G14" s="140"/>
      <c r="H14" s="141"/>
      <c r="I14" s="141"/>
      <c r="J14" s="143">
        <f>SUM(J11:J13)</f>
        <v>184</v>
      </c>
      <c r="K14" s="143"/>
      <c r="L14" s="144"/>
      <c r="M14" s="234">
        <f>I14+L14</f>
        <v>0</v>
      </c>
    </row>
    <row r="15" spans="1:13" ht="15" customHeight="1">
      <c r="A15" s="330"/>
      <c r="B15" s="323" t="s">
        <v>31</v>
      </c>
      <c r="C15" s="37" t="s">
        <v>13</v>
      </c>
      <c r="D15" s="113" t="s">
        <v>15</v>
      </c>
      <c r="E15" s="81">
        <v>60</v>
      </c>
      <c r="F15" s="64"/>
      <c r="G15" s="79"/>
      <c r="H15" s="66"/>
      <c r="I15" s="107"/>
      <c r="J15" s="107"/>
      <c r="K15" s="107"/>
      <c r="L15" s="89"/>
      <c r="M15" s="270"/>
    </row>
    <row r="16" spans="1:13" ht="15">
      <c r="A16" s="330"/>
      <c r="B16" s="323"/>
      <c r="C16" s="37" t="s">
        <v>13</v>
      </c>
      <c r="D16" s="114" t="s">
        <v>4</v>
      </c>
      <c r="E16" s="49">
        <v>31</v>
      </c>
      <c r="F16" s="50">
        <v>52</v>
      </c>
      <c r="G16" s="51"/>
      <c r="H16" s="52"/>
      <c r="I16" s="97"/>
      <c r="J16" s="97"/>
      <c r="K16" s="97"/>
      <c r="L16" s="69"/>
      <c r="M16" s="271"/>
    </row>
    <row r="17" spans="1:13" ht="15">
      <c r="A17" s="330"/>
      <c r="B17" s="323"/>
      <c r="C17" s="37" t="s">
        <v>13</v>
      </c>
      <c r="D17" s="115" t="s">
        <v>6</v>
      </c>
      <c r="E17" s="49">
        <v>240</v>
      </c>
      <c r="F17" s="50">
        <v>436</v>
      </c>
      <c r="G17" s="51"/>
      <c r="H17" s="52"/>
      <c r="I17" s="97"/>
      <c r="J17" s="108">
        <v>50</v>
      </c>
      <c r="K17" s="97"/>
      <c r="L17" s="71"/>
      <c r="M17" s="268"/>
    </row>
    <row r="18" spans="1:13" ht="15">
      <c r="A18" s="330"/>
      <c r="B18" s="323"/>
      <c r="C18" s="37" t="s">
        <v>14</v>
      </c>
      <c r="D18" s="113" t="s">
        <v>15</v>
      </c>
      <c r="E18" s="82">
        <v>7</v>
      </c>
      <c r="F18" s="50"/>
      <c r="G18" s="51"/>
      <c r="H18" s="52"/>
      <c r="I18" s="52"/>
      <c r="J18" s="52"/>
      <c r="K18" s="52"/>
      <c r="L18" s="71"/>
      <c r="M18" s="268"/>
    </row>
    <row r="19" spans="1:13" ht="15">
      <c r="A19" s="330"/>
      <c r="B19" s="323"/>
      <c r="C19" s="37" t="s">
        <v>14</v>
      </c>
      <c r="D19" s="114" t="s">
        <v>4</v>
      </c>
      <c r="E19" s="49">
        <v>24</v>
      </c>
      <c r="F19" s="50">
        <v>40</v>
      </c>
      <c r="G19" s="51"/>
      <c r="H19" s="52"/>
      <c r="I19" s="52"/>
      <c r="J19" s="50">
        <v>40</v>
      </c>
      <c r="K19" s="52"/>
      <c r="L19" s="71"/>
      <c r="M19" s="268"/>
    </row>
    <row r="20" spans="1:13" ht="15">
      <c r="A20" s="330"/>
      <c r="B20" s="323"/>
      <c r="C20" s="37" t="s">
        <v>14</v>
      </c>
      <c r="D20" s="116" t="s">
        <v>5</v>
      </c>
      <c r="E20" s="49">
        <v>3</v>
      </c>
      <c r="F20" s="50">
        <v>5</v>
      </c>
      <c r="G20" s="51"/>
      <c r="H20" s="52"/>
      <c r="I20" s="52"/>
      <c r="J20" s="50">
        <v>5</v>
      </c>
      <c r="K20" s="52"/>
      <c r="L20" s="71"/>
      <c r="M20" s="268"/>
    </row>
    <row r="21" spans="1:13" ht="15.75" thickBot="1">
      <c r="A21" s="330"/>
      <c r="B21" s="323"/>
      <c r="C21" s="68" t="s">
        <v>14</v>
      </c>
      <c r="D21" s="117" t="s">
        <v>6</v>
      </c>
      <c r="E21" s="57">
        <v>48</v>
      </c>
      <c r="F21" s="58">
        <v>87</v>
      </c>
      <c r="G21" s="77"/>
      <c r="H21" s="60"/>
      <c r="I21" s="60"/>
      <c r="J21" s="58">
        <v>87</v>
      </c>
      <c r="K21" s="60"/>
      <c r="L21" s="61"/>
      <c r="M21" s="269"/>
    </row>
    <row r="22" spans="1:13" ht="15.75" thickBot="1">
      <c r="A22" s="330"/>
      <c r="B22" s="340"/>
      <c r="C22" s="309" t="s">
        <v>7</v>
      </c>
      <c r="D22" s="321"/>
      <c r="E22" s="139">
        <f>SUM(E15:E21)</f>
        <v>413</v>
      </c>
      <c r="F22" s="140">
        <f>SUM(F15:F21)</f>
        <v>620</v>
      </c>
      <c r="G22" s="140"/>
      <c r="H22" s="141"/>
      <c r="I22" s="141"/>
      <c r="J22" s="140">
        <f>SUM(J15:J21)</f>
        <v>182</v>
      </c>
      <c r="K22" s="140"/>
      <c r="L22" s="142"/>
      <c r="M22" s="242">
        <f>I22+L22</f>
        <v>0</v>
      </c>
    </row>
    <row r="23" spans="1:13" ht="15">
      <c r="A23" s="330"/>
      <c r="B23" s="322" t="s">
        <v>40</v>
      </c>
      <c r="C23" s="37" t="s">
        <v>14</v>
      </c>
      <c r="D23" s="113" t="s">
        <v>15</v>
      </c>
      <c r="E23" s="81">
        <v>1</v>
      </c>
      <c r="F23" s="64"/>
      <c r="G23" s="79"/>
      <c r="H23" s="66"/>
      <c r="I23" s="107"/>
      <c r="J23" s="111"/>
      <c r="K23" s="111"/>
      <c r="L23" s="105"/>
      <c r="M23" s="272"/>
    </row>
    <row r="24" spans="1:13" ht="15">
      <c r="A24" s="330"/>
      <c r="B24" s="323"/>
      <c r="C24" s="37" t="s">
        <v>14</v>
      </c>
      <c r="D24" s="114" t="s">
        <v>4</v>
      </c>
      <c r="E24" s="49">
        <v>48</v>
      </c>
      <c r="F24" s="50">
        <v>80</v>
      </c>
      <c r="G24" s="51"/>
      <c r="H24" s="52"/>
      <c r="I24" s="97"/>
      <c r="J24" s="50">
        <v>80</v>
      </c>
      <c r="K24" s="52"/>
      <c r="L24" s="71"/>
      <c r="M24" s="268"/>
    </row>
    <row r="25" spans="1:13" ht="15">
      <c r="A25" s="330"/>
      <c r="B25" s="323"/>
      <c r="C25" s="37" t="s">
        <v>14</v>
      </c>
      <c r="D25" s="116" t="s">
        <v>5</v>
      </c>
      <c r="E25" s="49">
        <v>11</v>
      </c>
      <c r="F25" s="50">
        <v>18</v>
      </c>
      <c r="G25" s="51"/>
      <c r="H25" s="52"/>
      <c r="I25" s="97"/>
      <c r="J25" s="50">
        <v>18</v>
      </c>
      <c r="K25" s="52"/>
      <c r="L25" s="71"/>
      <c r="M25" s="268"/>
    </row>
    <row r="26" spans="1:13" ht="15">
      <c r="A26" s="330"/>
      <c r="B26" s="323"/>
      <c r="C26" s="37" t="s">
        <v>14</v>
      </c>
      <c r="D26" s="115" t="s">
        <v>6</v>
      </c>
      <c r="E26" s="49">
        <v>139</v>
      </c>
      <c r="F26" s="50">
        <v>253</v>
      </c>
      <c r="G26" s="51"/>
      <c r="H26" s="52"/>
      <c r="I26" s="97"/>
      <c r="J26" s="50">
        <v>253</v>
      </c>
      <c r="K26" s="60"/>
      <c r="L26" s="71"/>
      <c r="M26" s="268"/>
    </row>
    <row r="27" spans="1:13" ht="15">
      <c r="A27" s="330"/>
      <c r="B27" s="323"/>
      <c r="C27" s="37" t="s">
        <v>9</v>
      </c>
      <c r="D27" s="113" t="s">
        <v>15</v>
      </c>
      <c r="E27" s="82">
        <v>7</v>
      </c>
      <c r="F27" s="50"/>
      <c r="G27" s="51"/>
      <c r="H27" s="52"/>
      <c r="I27" s="52"/>
      <c r="J27" s="50"/>
      <c r="K27" s="98"/>
      <c r="L27" s="71"/>
      <c r="M27" s="268"/>
    </row>
    <row r="28" spans="1:13" ht="15">
      <c r="A28" s="330"/>
      <c r="B28" s="323"/>
      <c r="C28" s="37" t="s">
        <v>9</v>
      </c>
      <c r="D28" s="114" t="s">
        <v>4</v>
      </c>
      <c r="E28" s="49">
        <v>11</v>
      </c>
      <c r="F28" s="50">
        <v>18</v>
      </c>
      <c r="G28" s="51"/>
      <c r="H28" s="52"/>
      <c r="I28" s="52"/>
      <c r="J28" s="50">
        <v>18</v>
      </c>
      <c r="K28" s="52"/>
      <c r="L28" s="71"/>
      <c r="M28" s="268"/>
    </row>
    <row r="29" spans="1:13" ht="15">
      <c r="A29" s="330"/>
      <c r="B29" s="323"/>
      <c r="C29" s="37" t="s">
        <v>9</v>
      </c>
      <c r="D29" s="116" t="s">
        <v>5</v>
      </c>
      <c r="E29" s="49">
        <v>1</v>
      </c>
      <c r="F29" s="50">
        <v>2</v>
      </c>
      <c r="G29" s="51"/>
      <c r="H29" s="52"/>
      <c r="I29" s="52"/>
      <c r="J29" s="50">
        <v>2</v>
      </c>
      <c r="K29" s="52"/>
      <c r="L29" s="71"/>
      <c r="M29" s="268"/>
    </row>
    <row r="30" spans="1:13" ht="15.75" thickBot="1">
      <c r="A30" s="330"/>
      <c r="B30" s="323"/>
      <c r="C30" s="68" t="s">
        <v>9</v>
      </c>
      <c r="D30" s="117" t="s">
        <v>6</v>
      </c>
      <c r="E30" s="57">
        <v>20</v>
      </c>
      <c r="F30" s="58">
        <v>36</v>
      </c>
      <c r="G30" s="77"/>
      <c r="H30" s="60"/>
      <c r="I30" s="60"/>
      <c r="J30" s="58">
        <v>36</v>
      </c>
      <c r="K30" s="60"/>
      <c r="L30" s="61"/>
      <c r="M30" s="269"/>
    </row>
    <row r="31" spans="1:13" ht="15.75" thickBot="1">
      <c r="A31" s="330"/>
      <c r="B31" s="324"/>
      <c r="C31" s="295" t="s">
        <v>7</v>
      </c>
      <c r="D31" s="325"/>
      <c r="E31" s="139">
        <f>SUM(E23:E30)</f>
        <v>238</v>
      </c>
      <c r="F31" s="140">
        <f>SUM(F23:F30)</f>
        <v>407</v>
      </c>
      <c r="G31" s="140"/>
      <c r="H31" s="141"/>
      <c r="I31" s="141"/>
      <c r="J31" s="143">
        <f>SUM(J24:J30)</f>
        <v>407</v>
      </c>
      <c r="K31" s="143"/>
      <c r="L31" s="144"/>
      <c r="M31" s="234">
        <f>I31+L31</f>
        <v>0</v>
      </c>
    </row>
    <row r="32" spans="1:13" ht="15">
      <c r="A32" s="330"/>
      <c r="B32" s="337" t="s">
        <v>71</v>
      </c>
      <c r="C32" s="37" t="s">
        <v>8</v>
      </c>
      <c r="D32" s="118" t="s">
        <v>17</v>
      </c>
      <c r="E32" s="63">
        <v>14</v>
      </c>
      <c r="F32" s="64">
        <v>23</v>
      </c>
      <c r="G32" s="79"/>
      <c r="H32" s="66"/>
      <c r="I32" s="66"/>
      <c r="J32" s="131"/>
      <c r="K32" s="131"/>
      <c r="L32" s="135"/>
      <c r="M32" s="263"/>
    </row>
    <row r="33" spans="1:13" ht="15">
      <c r="A33" s="330"/>
      <c r="B33" s="338"/>
      <c r="C33" s="41" t="s">
        <v>8</v>
      </c>
      <c r="D33" s="116" t="s">
        <v>4</v>
      </c>
      <c r="E33" s="49">
        <v>4</v>
      </c>
      <c r="F33" s="50">
        <v>7</v>
      </c>
      <c r="G33" s="51"/>
      <c r="H33" s="52"/>
      <c r="I33" s="66"/>
      <c r="J33" s="106"/>
      <c r="K33" s="106"/>
      <c r="L33" s="136"/>
      <c r="M33" s="264"/>
    </row>
    <row r="34" spans="1:13" ht="15">
      <c r="A34" s="330"/>
      <c r="B34" s="338"/>
      <c r="C34" s="41" t="s">
        <v>8</v>
      </c>
      <c r="D34" s="116" t="s">
        <v>5</v>
      </c>
      <c r="E34" s="49">
        <v>2</v>
      </c>
      <c r="F34" s="50">
        <v>3</v>
      </c>
      <c r="G34" s="51"/>
      <c r="H34" s="52"/>
      <c r="I34" s="66"/>
      <c r="J34" s="106"/>
      <c r="K34" s="106"/>
      <c r="L34" s="136"/>
      <c r="M34" s="264"/>
    </row>
    <row r="35" spans="1:13" ht="15.75" thickBot="1">
      <c r="A35" s="330"/>
      <c r="B35" s="338"/>
      <c r="C35" s="53" t="s">
        <v>8</v>
      </c>
      <c r="D35" s="121" t="s">
        <v>6</v>
      </c>
      <c r="E35" s="57">
        <v>62</v>
      </c>
      <c r="F35" s="58">
        <v>113</v>
      </c>
      <c r="G35" s="77"/>
      <c r="H35" s="60"/>
      <c r="I35" s="56"/>
      <c r="J35" s="132"/>
      <c r="K35" s="132"/>
      <c r="L35" s="137"/>
      <c r="M35" s="265"/>
    </row>
    <row r="36" spans="1:13" ht="15.75" thickBot="1">
      <c r="A36" s="330"/>
      <c r="B36" s="339"/>
      <c r="C36" s="309" t="s">
        <v>7</v>
      </c>
      <c r="D36" s="321"/>
      <c r="E36" s="154">
        <f>SUM(E32:E35)</f>
        <v>82</v>
      </c>
      <c r="F36" s="155">
        <f>SUM(F32:F35)</f>
        <v>146</v>
      </c>
      <c r="G36" s="155"/>
      <c r="H36" s="139"/>
      <c r="I36" s="141"/>
      <c r="J36" s="148"/>
      <c r="K36" s="148"/>
      <c r="L36" s="149"/>
      <c r="M36" s="236"/>
    </row>
    <row r="37" spans="1:13" ht="15">
      <c r="A37" s="330"/>
      <c r="B37" s="323" t="s">
        <v>19</v>
      </c>
      <c r="C37" s="28" t="s">
        <v>8</v>
      </c>
      <c r="D37" s="118" t="s">
        <v>17</v>
      </c>
      <c r="E37" s="64">
        <v>23</v>
      </c>
      <c r="F37" s="64">
        <v>38</v>
      </c>
      <c r="G37" s="64"/>
      <c r="H37" s="78"/>
      <c r="I37" s="66"/>
      <c r="J37" s="20"/>
      <c r="K37" s="20"/>
      <c r="L37" s="14"/>
      <c r="M37" s="273"/>
    </row>
    <row r="38" spans="1:13" ht="15">
      <c r="A38" s="330"/>
      <c r="B38" s="323"/>
      <c r="C38" s="72" t="s">
        <v>8</v>
      </c>
      <c r="D38" s="116" t="s">
        <v>4</v>
      </c>
      <c r="E38" s="49">
        <v>13</v>
      </c>
      <c r="F38" s="50">
        <v>22</v>
      </c>
      <c r="G38" s="51"/>
      <c r="H38" s="52"/>
      <c r="I38" s="66"/>
      <c r="J38" s="19"/>
      <c r="K38" s="19"/>
      <c r="L38" s="15"/>
      <c r="M38" s="258"/>
    </row>
    <row r="39" spans="1:13" ht="15">
      <c r="A39" s="330"/>
      <c r="B39" s="323"/>
      <c r="C39" s="72" t="s">
        <v>8</v>
      </c>
      <c r="D39" s="116" t="s">
        <v>5</v>
      </c>
      <c r="E39" s="49">
        <v>3</v>
      </c>
      <c r="F39" s="50">
        <v>5</v>
      </c>
      <c r="G39" s="51"/>
      <c r="H39" s="52"/>
      <c r="I39" s="66"/>
      <c r="J39" s="99"/>
      <c r="K39" s="99"/>
      <c r="L39" s="101"/>
      <c r="M39" s="274"/>
    </row>
    <row r="40" spans="1:13" ht="15.75" thickBot="1">
      <c r="A40" s="330"/>
      <c r="B40" s="323"/>
      <c r="C40" s="122" t="s">
        <v>8</v>
      </c>
      <c r="D40" s="121" t="s">
        <v>6</v>
      </c>
      <c r="E40" s="57">
        <v>122</v>
      </c>
      <c r="F40" s="58">
        <v>222</v>
      </c>
      <c r="G40" s="77"/>
      <c r="H40" s="60"/>
      <c r="I40" s="56"/>
      <c r="J40" s="60"/>
      <c r="K40" s="60"/>
      <c r="L40" s="61"/>
      <c r="M40" s="269"/>
    </row>
    <row r="41" spans="1:13" ht="15.75" thickBot="1">
      <c r="A41" s="330"/>
      <c r="B41" s="340"/>
      <c r="C41" s="309" t="s">
        <v>7</v>
      </c>
      <c r="D41" s="321"/>
      <c r="E41" s="140">
        <f>SUM(E37:E40)</f>
        <v>161</v>
      </c>
      <c r="F41" s="140">
        <f>SUM(F37:F40)</f>
        <v>287</v>
      </c>
      <c r="G41" s="140"/>
      <c r="H41" s="140"/>
      <c r="I41" s="141"/>
      <c r="J41" s="145"/>
      <c r="K41" s="145"/>
      <c r="L41" s="146"/>
      <c r="M41" s="243"/>
    </row>
    <row r="42" spans="1:13" ht="15">
      <c r="A42" s="330"/>
      <c r="B42" s="332" t="s">
        <v>49</v>
      </c>
      <c r="C42" s="123" t="s">
        <v>12</v>
      </c>
      <c r="D42" s="124" t="s">
        <v>11</v>
      </c>
      <c r="E42" s="84">
        <v>6</v>
      </c>
      <c r="F42" s="32"/>
      <c r="G42" s="18"/>
      <c r="H42" s="13"/>
      <c r="I42" s="20"/>
      <c r="J42" s="66"/>
      <c r="K42" s="66"/>
      <c r="L42" s="92"/>
      <c r="M42" s="275"/>
    </row>
    <row r="43" spans="1:13" ht="15">
      <c r="A43" s="330"/>
      <c r="B43" s="333"/>
      <c r="C43" s="45" t="s">
        <v>12</v>
      </c>
      <c r="D43" s="119" t="s">
        <v>4</v>
      </c>
      <c r="E43" s="30">
        <v>5</v>
      </c>
      <c r="F43" s="31">
        <v>8</v>
      </c>
      <c r="G43" s="8"/>
      <c r="H43" s="9"/>
      <c r="I43" s="19"/>
      <c r="J43" s="52"/>
      <c r="K43" s="52"/>
      <c r="L43" s="71"/>
      <c r="M43" s="268"/>
    </row>
    <row r="44" spans="1:13" ht="15.75" thickBot="1">
      <c r="A44" s="330"/>
      <c r="B44" s="333"/>
      <c r="C44" s="123" t="s">
        <v>12</v>
      </c>
      <c r="D44" s="120" t="s">
        <v>6</v>
      </c>
      <c r="E44" s="35">
        <v>34</v>
      </c>
      <c r="F44" s="36">
        <v>62</v>
      </c>
      <c r="G44" s="12"/>
      <c r="H44" s="22"/>
      <c r="I44" s="110"/>
      <c r="J44" s="125"/>
      <c r="K44" s="125"/>
      <c r="L44" s="134"/>
      <c r="M44" s="276"/>
    </row>
    <row r="45" spans="1:13" ht="15.75" thickBot="1">
      <c r="A45" s="330"/>
      <c r="B45" s="334"/>
      <c r="C45" s="309" t="s">
        <v>7</v>
      </c>
      <c r="D45" s="321"/>
      <c r="E45" s="151">
        <f>SUM(E42:E44)</f>
        <v>45</v>
      </c>
      <c r="F45" s="151">
        <f>SUM(F42:F44)</f>
        <v>70</v>
      </c>
      <c r="G45" s="151"/>
      <c r="H45" s="151"/>
      <c r="I45" s="153"/>
      <c r="J45" s="244"/>
      <c r="K45" s="244"/>
      <c r="L45" s="245"/>
      <c r="M45" s="246"/>
    </row>
    <row r="46" spans="1:13" ht="18.75">
      <c r="A46" s="330"/>
      <c r="B46" s="335" t="s">
        <v>54</v>
      </c>
      <c r="C46" s="37" t="s">
        <v>12</v>
      </c>
      <c r="D46" s="114" t="s">
        <v>11</v>
      </c>
      <c r="E46" s="126">
        <v>9</v>
      </c>
      <c r="F46" s="102"/>
      <c r="G46" s="127"/>
      <c r="H46" s="128"/>
      <c r="I46" s="129"/>
      <c r="J46" s="130"/>
      <c r="K46" s="131"/>
      <c r="L46" s="135"/>
      <c r="M46" s="263"/>
    </row>
    <row r="47" spans="1:13" ht="15">
      <c r="A47" s="330"/>
      <c r="B47" s="336"/>
      <c r="C47" s="37" t="s">
        <v>12</v>
      </c>
      <c r="D47" s="116" t="s">
        <v>4</v>
      </c>
      <c r="E47" s="30">
        <v>31</v>
      </c>
      <c r="F47" s="31">
        <v>52</v>
      </c>
      <c r="G47" s="11"/>
      <c r="H47" s="9"/>
      <c r="I47" s="19"/>
      <c r="J47" s="106"/>
      <c r="K47" s="106"/>
      <c r="L47" s="136"/>
      <c r="M47" s="264"/>
    </row>
    <row r="48" spans="1:13" ht="15">
      <c r="A48" s="330"/>
      <c r="B48" s="336"/>
      <c r="C48" s="37" t="s">
        <v>12</v>
      </c>
      <c r="D48" s="116" t="s">
        <v>5</v>
      </c>
      <c r="E48" s="30">
        <v>2</v>
      </c>
      <c r="F48" s="31">
        <v>3</v>
      </c>
      <c r="G48" s="11"/>
      <c r="H48" s="9"/>
      <c r="I48" s="19"/>
      <c r="J48" s="106"/>
      <c r="K48" s="106"/>
      <c r="L48" s="136"/>
      <c r="M48" s="264"/>
    </row>
    <row r="49" spans="1:13" ht="15.75" thickBot="1">
      <c r="A49" s="330"/>
      <c r="B49" s="336"/>
      <c r="C49" s="68" t="s">
        <v>12</v>
      </c>
      <c r="D49" s="117" t="s">
        <v>6</v>
      </c>
      <c r="E49" s="35">
        <v>145</v>
      </c>
      <c r="F49" s="36">
        <v>264</v>
      </c>
      <c r="G49" s="12"/>
      <c r="H49" s="22"/>
      <c r="I49" s="110"/>
      <c r="J49" s="132"/>
      <c r="K49" s="132"/>
      <c r="L49" s="137"/>
      <c r="M49" s="265"/>
    </row>
    <row r="50" spans="1:13" ht="15.75" thickBot="1">
      <c r="A50" s="330"/>
      <c r="B50" s="334"/>
      <c r="C50" s="309" t="s">
        <v>7</v>
      </c>
      <c r="D50" s="321"/>
      <c r="E50" s="139">
        <f>SUM(E46:E49)</f>
        <v>187</v>
      </c>
      <c r="F50" s="139">
        <f>SUM(F47:F49)</f>
        <v>319</v>
      </c>
      <c r="G50" s="139"/>
      <c r="H50" s="139"/>
      <c r="I50" s="141"/>
      <c r="J50" s="147"/>
      <c r="K50" s="148"/>
      <c r="L50" s="149"/>
      <c r="M50" s="236"/>
    </row>
    <row r="51" spans="1:13" ht="15">
      <c r="A51" s="330"/>
      <c r="B51" s="336" t="s">
        <v>55</v>
      </c>
      <c r="C51" s="37" t="s">
        <v>12</v>
      </c>
      <c r="D51" s="114" t="s">
        <v>11</v>
      </c>
      <c r="E51" s="126">
        <v>2</v>
      </c>
      <c r="F51" s="102"/>
      <c r="G51" s="127"/>
      <c r="H51" s="128"/>
      <c r="I51" s="129"/>
      <c r="J51" s="131"/>
      <c r="K51" s="131"/>
      <c r="L51" s="135"/>
      <c r="M51" s="263"/>
    </row>
    <row r="52" spans="1:13" ht="15">
      <c r="A52" s="330"/>
      <c r="B52" s="336"/>
      <c r="C52" s="37" t="s">
        <v>12</v>
      </c>
      <c r="D52" s="116" t="s">
        <v>4</v>
      </c>
      <c r="E52" s="30">
        <v>8</v>
      </c>
      <c r="F52" s="31">
        <v>13</v>
      </c>
      <c r="G52" s="11"/>
      <c r="H52" s="9"/>
      <c r="I52" s="19"/>
      <c r="J52" s="106"/>
      <c r="K52" s="106"/>
      <c r="L52" s="136"/>
      <c r="M52" s="264"/>
    </row>
    <row r="53" spans="1:13" ht="15">
      <c r="A53" s="330"/>
      <c r="B53" s="336"/>
      <c r="C53" s="37" t="s">
        <v>12</v>
      </c>
      <c r="D53" s="116" t="s">
        <v>5</v>
      </c>
      <c r="E53" s="30">
        <v>1</v>
      </c>
      <c r="F53" s="31">
        <v>2</v>
      </c>
      <c r="G53" s="11"/>
      <c r="H53" s="9"/>
      <c r="I53" s="19"/>
      <c r="J53" s="106"/>
      <c r="K53" s="106"/>
      <c r="L53" s="136"/>
      <c r="M53" s="264"/>
    </row>
    <row r="54" spans="1:13" ht="15.75" thickBot="1">
      <c r="A54" s="330"/>
      <c r="B54" s="336"/>
      <c r="C54" s="68" t="s">
        <v>12</v>
      </c>
      <c r="D54" s="117" t="s">
        <v>6</v>
      </c>
      <c r="E54" s="35">
        <v>40</v>
      </c>
      <c r="F54" s="36">
        <v>73</v>
      </c>
      <c r="G54" s="12"/>
      <c r="H54" s="22"/>
      <c r="I54" s="110"/>
      <c r="J54" s="132"/>
      <c r="K54" s="132"/>
      <c r="L54" s="137"/>
      <c r="M54" s="265"/>
    </row>
    <row r="55" spans="1:13" ht="15.75" thickBot="1">
      <c r="A55" s="330"/>
      <c r="B55" s="334"/>
      <c r="C55" s="309" t="s">
        <v>7</v>
      </c>
      <c r="D55" s="321"/>
      <c r="E55" s="139">
        <f>SUM(E51:E54)</f>
        <v>51</v>
      </c>
      <c r="F55" s="139">
        <f>SUM(F52:F54)</f>
        <v>88</v>
      </c>
      <c r="G55" s="139"/>
      <c r="H55" s="139"/>
      <c r="I55" s="141"/>
      <c r="J55" s="148"/>
      <c r="K55" s="148"/>
      <c r="L55" s="149"/>
      <c r="M55" s="236"/>
    </row>
    <row r="56" spans="1:13" ht="15.75" thickBot="1">
      <c r="A56" s="331"/>
      <c r="B56" s="316" t="s">
        <v>78</v>
      </c>
      <c r="C56" s="317"/>
      <c r="D56" s="317"/>
      <c r="E56" s="90">
        <f>E14+E22+E31+E36+E41+E45+E50+E55</f>
        <v>1631</v>
      </c>
      <c r="F56" s="90">
        <f>F14+F22+F31+F36+F41+F45+F50+F55</f>
        <v>2574</v>
      </c>
      <c r="G56" s="90"/>
      <c r="H56" s="90"/>
      <c r="I56" s="91"/>
      <c r="J56" s="138">
        <f>J14+J22+J31</f>
        <v>773</v>
      </c>
      <c r="K56" s="88"/>
      <c r="L56" s="93"/>
      <c r="M56" s="233">
        <f>I56+L56</f>
        <v>0</v>
      </c>
    </row>
    <row r="57" spans="5:13" ht="18.75">
      <c r="E57" s="25"/>
      <c r="F57" s="87"/>
      <c r="G57" s="25"/>
      <c r="H57" s="25"/>
      <c r="I57" s="25"/>
      <c r="J57" s="25"/>
      <c r="K57" s="25"/>
      <c r="L57" s="25"/>
      <c r="M57" s="25"/>
    </row>
    <row r="59" ht="15">
      <c r="E59" s="6"/>
    </row>
    <row r="61" ht="15">
      <c r="I61" s="6"/>
    </row>
  </sheetData>
  <sheetProtection/>
  <mergeCells count="32">
    <mergeCell ref="A1:M1"/>
    <mergeCell ref="M3:M5"/>
    <mergeCell ref="E3:E5"/>
    <mergeCell ref="F3:F5"/>
    <mergeCell ref="G3:G5"/>
    <mergeCell ref="H3:H5"/>
    <mergeCell ref="J3:J5"/>
    <mergeCell ref="K3:K5"/>
    <mergeCell ref="I3:I5"/>
    <mergeCell ref="A3:A5"/>
    <mergeCell ref="B3:B5"/>
    <mergeCell ref="C3:C5"/>
    <mergeCell ref="D3:D5"/>
    <mergeCell ref="L3:L5"/>
    <mergeCell ref="A7:A56"/>
    <mergeCell ref="B7:B14"/>
    <mergeCell ref="C14:D14"/>
    <mergeCell ref="B15:B22"/>
    <mergeCell ref="C22:D22"/>
    <mergeCell ref="B23:B31"/>
    <mergeCell ref="B56:D56"/>
    <mergeCell ref="C36:D36"/>
    <mergeCell ref="B37:B41"/>
    <mergeCell ref="C41:D41"/>
    <mergeCell ref="B42:B45"/>
    <mergeCell ref="C45:D45"/>
    <mergeCell ref="B46:B50"/>
    <mergeCell ref="C50:D50"/>
    <mergeCell ref="C31:D31"/>
    <mergeCell ref="B32:B36"/>
    <mergeCell ref="B51:B55"/>
    <mergeCell ref="C55:D55"/>
  </mergeCells>
  <printOptions/>
  <pageMargins left="0.38" right="0.17" top="0.35" bottom="0.21" header="0.3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M57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8.00390625" style="0" customWidth="1"/>
    <col min="2" max="2" width="8.7109375" style="0" customWidth="1"/>
    <col min="3" max="3" width="7.57421875" style="0" customWidth="1"/>
    <col min="4" max="4" width="26.140625" style="0" customWidth="1"/>
    <col min="5" max="5" width="7.421875" style="0" customWidth="1"/>
    <col min="6" max="6" width="7.7109375" style="0" customWidth="1"/>
    <col min="7" max="7" width="7.28125" style="0" customWidth="1"/>
    <col min="8" max="8" width="7.57421875" style="0" customWidth="1"/>
    <col min="9" max="9" width="9.7109375" style="0" customWidth="1"/>
    <col min="10" max="10" width="9.8515625" style="0" customWidth="1"/>
    <col min="11" max="11" width="10.00390625" style="0" customWidth="1"/>
    <col min="12" max="12" width="8.8515625" style="0" customWidth="1"/>
    <col min="13" max="13" width="10.00390625" style="0" customWidth="1"/>
    <col min="15" max="15" width="7.7109375" style="0" customWidth="1"/>
    <col min="16" max="16" width="9.57421875" style="0" bestFit="1" customWidth="1"/>
  </cols>
  <sheetData>
    <row r="1" spans="1:13" ht="15.75">
      <c r="A1" s="288" t="s">
        <v>98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ht="15.75" thickBot="1"/>
    <row r="3" spans="1:13" ht="12.75" customHeight="1">
      <c r="A3" s="289" t="s">
        <v>0</v>
      </c>
      <c r="B3" s="291" t="s">
        <v>1</v>
      </c>
      <c r="C3" s="291" t="s">
        <v>2</v>
      </c>
      <c r="D3" s="291" t="s">
        <v>3</v>
      </c>
      <c r="E3" s="291" t="s">
        <v>91</v>
      </c>
      <c r="F3" s="291" t="s">
        <v>92</v>
      </c>
      <c r="G3" s="293" t="s">
        <v>89</v>
      </c>
      <c r="H3" s="293" t="s">
        <v>90</v>
      </c>
      <c r="I3" s="314" t="s">
        <v>93</v>
      </c>
      <c r="J3" s="291" t="s">
        <v>94</v>
      </c>
      <c r="K3" s="291" t="s">
        <v>95</v>
      </c>
      <c r="L3" s="291" t="s">
        <v>96</v>
      </c>
      <c r="M3" s="293" t="s">
        <v>97</v>
      </c>
    </row>
    <row r="4" spans="1:13" ht="15">
      <c r="A4" s="290"/>
      <c r="B4" s="292"/>
      <c r="C4" s="292"/>
      <c r="D4" s="292"/>
      <c r="E4" s="292"/>
      <c r="F4" s="292"/>
      <c r="G4" s="294"/>
      <c r="H4" s="294"/>
      <c r="I4" s="315"/>
      <c r="J4" s="292"/>
      <c r="K4" s="292"/>
      <c r="L4" s="292"/>
      <c r="M4" s="294"/>
    </row>
    <row r="5" spans="1:13" ht="105.75" customHeight="1" thickBot="1">
      <c r="A5" s="290"/>
      <c r="B5" s="292"/>
      <c r="C5" s="292"/>
      <c r="D5" s="292"/>
      <c r="E5" s="292"/>
      <c r="F5" s="292"/>
      <c r="G5" s="294"/>
      <c r="H5" s="294"/>
      <c r="I5" s="315"/>
      <c r="J5" s="292"/>
      <c r="K5" s="292"/>
      <c r="L5" s="292"/>
      <c r="M5" s="294"/>
    </row>
    <row r="6" spans="1:13" ht="15.75" thickBot="1">
      <c r="A6" s="7">
        <v>1</v>
      </c>
      <c r="B6" s="1">
        <v>2</v>
      </c>
      <c r="C6" s="2">
        <v>3</v>
      </c>
      <c r="D6" s="2">
        <v>4</v>
      </c>
      <c r="E6" s="3">
        <v>5</v>
      </c>
      <c r="F6" s="3">
        <v>6</v>
      </c>
      <c r="G6" s="3">
        <v>7</v>
      </c>
      <c r="H6" s="4">
        <v>8</v>
      </c>
      <c r="I6" s="5">
        <v>9</v>
      </c>
      <c r="J6" s="3">
        <v>10</v>
      </c>
      <c r="K6" s="3">
        <v>11</v>
      </c>
      <c r="L6" s="3">
        <v>12</v>
      </c>
      <c r="M6" s="96">
        <v>13</v>
      </c>
    </row>
    <row r="7" spans="1:13" ht="15.75" thickBot="1">
      <c r="A7" s="330" t="s">
        <v>86</v>
      </c>
      <c r="B7" s="343" t="s">
        <v>37</v>
      </c>
      <c r="C7" s="68" t="s">
        <v>38</v>
      </c>
      <c r="D7" s="46" t="s">
        <v>6</v>
      </c>
      <c r="E7" s="54">
        <v>3</v>
      </c>
      <c r="F7" s="55">
        <v>5</v>
      </c>
      <c r="G7" s="54"/>
      <c r="H7" s="56"/>
      <c r="I7" s="56"/>
      <c r="J7" s="248"/>
      <c r="K7" s="248"/>
      <c r="L7" s="249"/>
      <c r="M7" s="277"/>
    </row>
    <row r="8" spans="1:13" ht="15.75" thickBot="1">
      <c r="A8" s="330"/>
      <c r="B8" s="344"/>
      <c r="C8" s="295" t="s">
        <v>7</v>
      </c>
      <c r="D8" s="296"/>
      <c r="E8" s="154">
        <f>SUM(E7:E7)</f>
        <v>3</v>
      </c>
      <c r="F8" s="155">
        <f>SUM(F7:F7)</f>
        <v>5</v>
      </c>
      <c r="G8" s="154"/>
      <c r="H8" s="148"/>
      <c r="I8" s="141"/>
      <c r="J8" s="145"/>
      <c r="K8" s="145"/>
      <c r="L8" s="146"/>
      <c r="M8" s="243"/>
    </row>
    <row r="9" spans="1:13" ht="15" customHeight="1">
      <c r="A9" s="330"/>
      <c r="B9" s="308" t="s">
        <v>44</v>
      </c>
      <c r="C9" s="37" t="s">
        <v>12</v>
      </c>
      <c r="D9" s="38" t="s">
        <v>11</v>
      </c>
      <c r="E9" s="84">
        <v>3</v>
      </c>
      <c r="F9" s="32"/>
      <c r="G9" s="18"/>
      <c r="H9" s="13"/>
      <c r="I9" s="20"/>
      <c r="J9" s="112"/>
      <c r="K9" s="112"/>
      <c r="L9" s="133"/>
      <c r="M9" s="267"/>
    </row>
    <row r="10" spans="1:13" ht="15">
      <c r="A10" s="330"/>
      <c r="B10" s="306"/>
      <c r="C10" s="41" t="s">
        <v>12</v>
      </c>
      <c r="D10" s="29" t="s">
        <v>4</v>
      </c>
      <c r="E10" s="30">
        <v>5</v>
      </c>
      <c r="F10" s="31">
        <v>8</v>
      </c>
      <c r="G10" s="8"/>
      <c r="H10" s="9"/>
      <c r="I10" s="19"/>
      <c r="J10" s="52"/>
      <c r="K10" s="52"/>
      <c r="L10" s="71"/>
      <c r="M10" s="268"/>
    </row>
    <row r="11" spans="1:13" ht="15">
      <c r="A11" s="330"/>
      <c r="B11" s="306"/>
      <c r="C11" s="41" t="s">
        <v>12</v>
      </c>
      <c r="D11" s="29" t="s">
        <v>5</v>
      </c>
      <c r="E11" s="30">
        <v>2</v>
      </c>
      <c r="F11" s="30">
        <v>3</v>
      </c>
      <c r="G11" s="11"/>
      <c r="H11" s="9"/>
      <c r="I11" s="19"/>
      <c r="J11" s="52"/>
      <c r="K11" s="52"/>
      <c r="L11" s="71"/>
      <c r="M11" s="268"/>
    </row>
    <row r="12" spans="1:13" ht="15.75" thickBot="1">
      <c r="A12" s="330"/>
      <c r="B12" s="306"/>
      <c r="C12" s="53" t="s">
        <v>12</v>
      </c>
      <c r="D12" s="33" t="s">
        <v>6</v>
      </c>
      <c r="E12" s="35">
        <v>19</v>
      </c>
      <c r="F12" s="36">
        <v>35</v>
      </c>
      <c r="G12" s="12"/>
      <c r="H12" s="22"/>
      <c r="I12" s="110"/>
      <c r="J12" s="60"/>
      <c r="K12" s="60"/>
      <c r="L12" s="61"/>
      <c r="M12" s="269"/>
    </row>
    <row r="13" spans="1:13" ht="15.75" thickBot="1">
      <c r="A13" s="330"/>
      <c r="B13" s="307"/>
      <c r="C13" s="295" t="s">
        <v>7</v>
      </c>
      <c r="D13" s="296"/>
      <c r="E13" s="151">
        <f>SUM(E9:E12)</f>
        <v>29</v>
      </c>
      <c r="F13" s="151">
        <f>SUM(F9:F12)</f>
        <v>46</v>
      </c>
      <c r="G13" s="151"/>
      <c r="H13" s="151"/>
      <c r="I13" s="153"/>
      <c r="J13" s="145"/>
      <c r="K13" s="145"/>
      <c r="L13" s="146"/>
      <c r="M13" s="243"/>
    </row>
    <row r="14" spans="1:13" ht="15" customHeight="1">
      <c r="A14" s="330"/>
      <c r="B14" s="345" t="s">
        <v>35</v>
      </c>
      <c r="C14" s="37" t="s">
        <v>12</v>
      </c>
      <c r="D14" s="38" t="s">
        <v>15</v>
      </c>
      <c r="E14" s="81">
        <v>2</v>
      </c>
      <c r="F14" s="63"/>
      <c r="G14" s="78"/>
      <c r="H14" s="78"/>
      <c r="I14" s="66"/>
      <c r="J14" s="107"/>
      <c r="K14" s="107"/>
      <c r="L14" s="89"/>
      <c r="M14" s="270"/>
    </row>
    <row r="15" spans="1:13" ht="15">
      <c r="A15" s="330"/>
      <c r="B15" s="346"/>
      <c r="C15" s="41" t="s">
        <v>12</v>
      </c>
      <c r="D15" s="29" t="s">
        <v>4</v>
      </c>
      <c r="E15" s="49">
        <v>3</v>
      </c>
      <c r="F15" s="50">
        <v>5</v>
      </c>
      <c r="G15" s="51"/>
      <c r="H15" s="62"/>
      <c r="I15" s="52"/>
      <c r="J15" s="97"/>
      <c r="K15" s="97"/>
      <c r="L15" s="69"/>
      <c r="M15" s="271"/>
    </row>
    <row r="16" spans="1:13" ht="15">
      <c r="A16" s="330"/>
      <c r="B16" s="346"/>
      <c r="C16" s="41" t="s">
        <v>12</v>
      </c>
      <c r="D16" s="40" t="s">
        <v>6</v>
      </c>
      <c r="E16" s="49">
        <v>11</v>
      </c>
      <c r="F16" s="49">
        <v>20</v>
      </c>
      <c r="G16" s="49"/>
      <c r="H16" s="52"/>
      <c r="I16" s="62"/>
      <c r="J16" s="97"/>
      <c r="K16" s="97"/>
      <c r="L16" s="69"/>
      <c r="M16" s="271"/>
    </row>
    <row r="17" spans="1:13" ht="15">
      <c r="A17" s="330"/>
      <c r="B17" s="346"/>
      <c r="C17" s="41" t="s">
        <v>9</v>
      </c>
      <c r="D17" s="76" t="s">
        <v>15</v>
      </c>
      <c r="E17" s="82">
        <v>11</v>
      </c>
      <c r="F17" s="50"/>
      <c r="G17" s="51"/>
      <c r="H17" s="52"/>
      <c r="I17" s="52"/>
      <c r="J17" s="52"/>
      <c r="K17" s="52"/>
      <c r="L17" s="71"/>
      <c r="M17" s="268"/>
    </row>
    <row r="18" spans="1:13" ht="15">
      <c r="A18" s="330"/>
      <c r="B18" s="346"/>
      <c r="C18" s="41" t="s">
        <v>9</v>
      </c>
      <c r="D18" s="29" t="s">
        <v>4</v>
      </c>
      <c r="E18" s="49">
        <v>6</v>
      </c>
      <c r="F18" s="50">
        <v>10</v>
      </c>
      <c r="G18" s="51"/>
      <c r="H18" s="52"/>
      <c r="I18" s="52"/>
      <c r="J18" s="52"/>
      <c r="K18" s="52"/>
      <c r="L18" s="71"/>
      <c r="M18" s="268"/>
    </row>
    <row r="19" spans="1:13" ht="15">
      <c r="A19" s="330"/>
      <c r="B19" s="346"/>
      <c r="C19" s="41" t="s">
        <v>9</v>
      </c>
      <c r="D19" s="29" t="s">
        <v>5</v>
      </c>
      <c r="E19" s="49">
        <v>1</v>
      </c>
      <c r="F19" s="50">
        <v>2</v>
      </c>
      <c r="G19" s="51"/>
      <c r="H19" s="52"/>
      <c r="I19" s="52"/>
      <c r="J19" s="52"/>
      <c r="K19" s="52"/>
      <c r="L19" s="71"/>
      <c r="M19" s="268"/>
    </row>
    <row r="20" spans="1:13" ht="15.75" thickBot="1">
      <c r="A20" s="330"/>
      <c r="B20" s="346"/>
      <c r="C20" s="53" t="s">
        <v>9</v>
      </c>
      <c r="D20" s="33" t="s">
        <v>6</v>
      </c>
      <c r="E20" s="57">
        <v>32</v>
      </c>
      <c r="F20" s="58">
        <v>58</v>
      </c>
      <c r="G20" s="77"/>
      <c r="H20" s="60"/>
      <c r="I20" s="60"/>
      <c r="J20" s="60"/>
      <c r="K20" s="60"/>
      <c r="L20" s="61"/>
      <c r="M20" s="269"/>
    </row>
    <row r="21" spans="1:13" ht="15.75" thickBot="1">
      <c r="A21" s="330"/>
      <c r="B21" s="347"/>
      <c r="C21" s="295" t="s">
        <v>7</v>
      </c>
      <c r="D21" s="296"/>
      <c r="E21" s="139">
        <f>SUM(E14:E20)</f>
        <v>66</v>
      </c>
      <c r="F21" s="140">
        <f>SUM(F14:F20)</f>
        <v>95</v>
      </c>
      <c r="G21" s="139"/>
      <c r="H21" s="139"/>
      <c r="I21" s="141"/>
      <c r="J21" s="141"/>
      <c r="K21" s="141"/>
      <c r="L21" s="142"/>
      <c r="M21" s="242"/>
    </row>
    <row r="22" spans="1:13" ht="15">
      <c r="A22" s="330"/>
      <c r="B22" s="305" t="s">
        <v>56</v>
      </c>
      <c r="C22" s="37" t="s">
        <v>12</v>
      </c>
      <c r="D22" s="43" t="s">
        <v>11</v>
      </c>
      <c r="E22" s="126">
        <v>23</v>
      </c>
      <c r="F22" s="102"/>
      <c r="G22" s="127"/>
      <c r="H22" s="128"/>
      <c r="I22" s="129"/>
      <c r="J22" s="231"/>
      <c r="K22" s="131"/>
      <c r="L22" s="135"/>
      <c r="M22" s="263"/>
    </row>
    <row r="23" spans="1:13" ht="15">
      <c r="A23" s="330"/>
      <c r="B23" s="306"/>
      <c r="C23" s="41" t="s">
        <v>12</v>
      </c>
      <c r="D23" s="29" t="s">
        <v>4</v>
      </c>
      <c r="E23" s="30">
        <v>22</v>
      </c>
      <c r="F23" s="31">
        <v>37</v>
      </c>
      <c r="G23" s="11"/>
      <c r="H23" s="9"/>
      <c r="I23" s="19"/>
      <c r="J23" s="106"/>
      <c r="K23" s="106"/>
      <c r="L23" s="136"/>
      <c r="M23" s="264"/>
    </row>
    <row r="24" spans="1:13" ht="15">
      <c r="A24" s="330"/>
      <c r="B24" s="306"/>
      <c r="C24" s="41" t="s">
        <v>12</v>
      </c>
      <c r="D24" s="29" t="s">
        <v>5</v>
      </c>
      <c r="E24" s="30">
        <v>2</v>
      </c>
      <c r="F24" s="31">
        <v>3</v>
      </c>
      <c r="G24" s="11"/>
      <c r="H24" s="9"/>
      <c r="I24" s="19"/>
      <c r="J24" s="106"/>
      <c r="K24" s="106"/>
      <c r="L24" s="136"/>
      <c r="M24" s="264"/>
    </row>
    <row r="25" spans="1:13" ht="15.75" thickBot="1">
      <c r="A25" s="330"/>
      <c r="B25" s="306"/>
      <c r="C25" s="53" t="s">
        <v>12</v>
      </c>
      <c r="D25" s="33" t="s">
        <v>6</v>
      </c>
      <c r="E25" s="35">
        <v>127</v>
      </c>
      <c r="F25" s="36">
        <v>231</v>
      </c>
      <c r="G25" s="12"/>
      <c r="H25" s="22"/>
      <c r="I25" s="110"/>
      <c r="J25" s="132"/>
      <c r="K25" s="132"/>
      <c r="L25" s="137"/>
      <c r="M25" s="265"/>
    </row>
    <row r="26" spans="1:13" ht="15.75" thickBot="1">
      <c r="A26" s="330"/>
      <c r="B26" s="348"/>
      <c r="C26" s="295" t="s">
        <v>7</v>
      </c>
      <c r="D26" s="325"/>
      <c r="E26" s="252">
        <f>SUM(E22:E25)</f>
        <v>174</v>
      </c>
      <c r="F26" s="139">
        <f>SUM(F23:F25)</f>
        <v>271</v>
      </c>
      <c r="G26" s="139"/>
      <c r="H26" s="139"/>
      <c r="I26" s="141"/>
      <c r="J26" s="148"/>
      <c r="K26" s="148"/>
      <c r="L26" s="149"/>
      <c r="M26" s="236"/>
    </row>
    <row r="27" spans="1:13" ht="15">
      <c r="A27" s="330"/>
      <c r="B27" s="349" t="s">
        <v>23</v>
      </c>
      <c r="C27" s="27" t="s">
        <v>14</v>
      </c>
      <c r="D27" s="42" t="s">
        <v>4</v>
      </c>
      <c r="E27" s="250">
        <v>3</v>
      </c>
      <c r="F27" s="250">
        <v>5</v>
      </c>
      <c r="G27" s="251"/>
      <c r="H27" s="111"/>
      <c r="I27" s="105"/>
      <c r="J27" s="131"/>
      <c r="K27" s="131"/>
      <c r="L27" s="135"/>
      <c r="M27" s="263"/>
    </row>
    <row r="28" spans="1:13" ht="15">
      <c r="A28" s="330"/>
      <c r="B28" s="311"/>
      <c r="C28" s="72" t="s">
        <v>14</v>
      </c>
      <c r="D28" s="29" t="s">
        <v>5</v>
      </c>
      <c r="E28" s="73">
        <v>1</v>
      </c>
      <c r="F28" s="73">
        <v>2</v>
      </c>
      <c r="G28" s="74"/>
      <c r="H28" s="75"/>
      <c r="I28" s="105"/>
      <c r="J28" s="106"/>
      <c r="K28" s="106"/>
      <c r="L28" s="136"/>
      <c r="M28" s="264"/>
    </row>
    <row r="29" spans="1:13" ht="15">
      <c r="A29" s="330"/>
      <c r="B29" s="311"/>
      <c r="C29" s="72" t="s">
        <v>14</v>
      </c>
      <c r="D29" s="40" t="s">
        <v>6</v>
      </c>
      <c r="E29" s="73">
        <v>3</v>
      </c>
      <c r="F29" s="73">
        <v>5</v>
      </c>
      <c r="G29" s="74"/>
      <c r="H29" s="75"/>
      <c r="I29" s="105"/>
      <c r="J29" s="106"/>
      <c r="K29" s="106"/>
      <c r="L29" s="136"/>
      <c r="M29" s="264"/>
    </row>
    <row r="30" spans="1:13" ht="15">
      <c r="A30" s="330"/>
      <c r="B30" s="311"/>
      <c r="C30" s="72" t="s">
        <v>9</v>
      </c>
      <c r="D30" s="43" t="s">
        <v>4</v>
      </c>
      <c r="E30" s="63">
        <v>1</v>
      </c>
      <c r="F30" s="64">
        <v>2</v>
      </c>
      <c r="G30" s="65"/>
      <c r="H30" s="66"/>
      <c r="I30" s="105"/>
      <c r="J30" s="106"/>
      <c r="K30" s="106"/>
      <c r="L30" s="136"/>
      <c r="M30" s="264"/>
    </row>
    <row r="31" spans="1:13" ht="15">
      <c r="A31" s="330"/>
      <c r="B31" s="311"/>
      <c r="C31" s="72" t="s">
        <v>9</v>
      </c>
      <c r="D31" s="40" t="s">
        <v>6</v>
      </c>
      <c r="E31" s="49">
        <v>1</v>
      </c>
      <c r="F31" s="50">
        <v>2</v>
      </c>
      <c r="G31" s="67"/>
      <c r="H31" s="52"/>
      <c r="I31" s="105"/>
      <c r="J31" s="106"/>
      <c r="K31" s="106"/>
      <c r="L31" s="136"/>
      <c r="M31" s="264"/>
    </row>
    <row r="32" spans="1:13" ht="15">
      <c r="A32" s="330"/>
      <c r="B32" s="311"/>
      <c r="C32" s="72" t="s">
        <v>13</v>
      </c>
      <c r="D32" s="43" t="s">
        <v>4</v>
      </c>
      <c r="E32" s="54">
        <v>2</v>
      </c>
      <c r="F32" s="58">
        <v>3</v>
      </c>
      <c r="G32" s="59"/>
      <c r="H32" s="52"/>
      <c r="I32" s="105"/>
      <c r="J32" s="106"/>
      <c r="K32" s="106"/>
      <c r="L32" s="136"/>
      <c r="M32" s="264"/>
    </row>
    <row r="33" spans="1:13" ht="15.75" thickBot="1">
      <c r="A33" s="330"/>
      <c r="B33" s="311"/>
      <c r="C33" s="122" t="s">
        <v>13</v>
      </c>
      <c r="D33" s="33" t="s">
        <v>6</v>
      </c>
      <c r="E33" s="57">
        <v>2</v>
      </c>
      <c r="F33" s="58">
        <v>4</v>
      </c>
      <c r="G33" s="59"/>
      <c r="H33" s="60"/>
      <c r="I33" s="103"/>
      <c r="J33" s="132"/>
      <c r="K33" s="132"/>
      <c r="L33" s="137"/>
      <c r="M33" s="265"/>
    </row>
    <row r="34" spans="1:13" ht="15.75" thickBot="1">
      <c r="A34" s="330"/>
      <c r="B34" s="312"/>
      <c r="C34" s="309" t="s">
        <v>7</v>
      </c>
      <c r="D34" s="313"/>
      <c r="E34" s="140">
        <f>SUM(E27:E33)</f>
        <v>13</v>
      </c>
      <c r="F34" s="140">
        <f>SUM(F27:F33)</f>
        <v>23</v>
      </c>
      <c r="G34" s="157"/>
      <c r="H34" s="141"/>
      <c r="I34" s="142"/>
      <c r="J34" s="148"/>
      <c r="K34" s="148"/>
      <c r="L34" s="149"/>
      <c r="M34" s="236"/>
    </row>
    <row r="35" spans="1:13" ht="15">
      <c r="A35" s="330"/>
      <c r="B35" s="319" t="s">
        <v>64</v>
      </c>
      <c r="C35" s="37" t="s">
        <v>10</v>
      </c>
      <c r="D35" s="43" t="s">
        <v>4</v>
      </c>
      <c r="E35" s="32">
        <v>10</v>
      </c>
      <c r="F35" s="34">
        <v>17</v>
      </c>
      <c r="G35" s="104"/>
      <c r="H35" s="13"/>
      <c r="I35" s="14"/>
      <c r="J35" s="131"/>
      <c r="K35" s="131"/>
      <c r="L35" s="135"/>
      <c r="M35" s="263"/>
    </row>
    <row r="36" spans="1:13" ht="15">
      <c r="A36" s="330"/>
      <c r="B36" s="319"/>
      <c r="C36" s="37" t="s">
        <v>10</v>
      </c>
      <c r="D36" s="29" t="s">
        <v>5</v>
      </c>
      <c r="E36" s="30">
        <v>2</v>
      </c>
      <c r="F36" s="31">
        <v>3</v>
      </c>
      <c r="G36" s="11"/>
      <c r="H36" s="9"/>
      <c r="I36" s="15"/>
      <c r="J36" s="106"/>
      <c r="K36" s="106"/>
      <c r="L36" s="136"/>
      <c r="M36" s="264"/>
    </row>
    <row r="37" spans="1:13" ht="15.75" thickBot="1">
      <c r="A37" s="330"/>
      <c r="B37" s="319"/>
      <c r="C37" s="68" t="s">
        <v>10</v>
      </c>
      <c r="D37" s="33" t="s">
        <v>6</v>
      </c>
      <c r="E37" s="35">
        <v>53</v>
      </c>
      <c r="F37" s="36">
        <v>96</v>
      </c>
      <c r="G37" s="12"/>
      <c r="H37" s="22"/>
      <c r="I37" s="16"/>
      <c r="J37" s="132"/>
      <c r="K37" s="132"/>
      <c r="L37" s="137"/>
      <c r="M37" s="265"/>
    </row>
    <row r="38" spans="1:13" ht="15.75" thickBot="1">
      <c r="A38" s="330"/>
      <c r="B38" s="320"/>
      <c r="C38" s="309" t="s">
        <v>7</v>
      </c>
      <c r="D38" s="313"/>
      <c r="E38" s="139">
        <f>SUM(E35:E37)</f>
        <v>65</v>
      </c>
      <c r="F38" s="139">
        <f>SUM(F35:F37)</f>
        <v>116</v>
      </c>
      <c r="G38" s="139"/>
      <c r="H38" s="139"/>
      <c r="I38" s="142"/>
      <c r="J38" s="148"/>
      <c r="K38" s="148"/>
      <c r="L38" s="149"/>
      <c r="M38" s="236"/>
    </row>
    <row r="39" spans="1:13" ht="15">
      <c r="A39" s="330"/>
      <c r="B39" s="319" t="s">
        <v>65</v>
      </c>
      <c r="C39" s="37" t="s">
        <v>10</v>
      </c>
      <c r="D39" s="43" t="s">
        <v>4</v>
      </c>
      <c r="E39" s="32">
        <v>1</v>
      </c>
      <c r="F39" s="34">
        <v>2</v>
      </c>
      <c r="G39" s="104"/>
      <c r="H39" s="13"/>
      <c r="I39" s="14"/>
      <c r="J39" s="131"/>
      <c r="K39" s="131"/>
      <c r="L39" s="135"/>
      <c r="M39" s="263"/>
    </row>
    <row r="40" spans="1:13" ht="15.75" thickBot="1">
      <c r="A40" s="330"/>
      <c r="B40" s="319"/>
      <c r="C40" s="68" t="s">
        <v>10</v>
      </c>
      <c r="D40" s="33" t="s">
        <v>6</v>
      </c>
      <c r="E40" s="35">
        <v>3</v>
      </c>
      <c r="F40" s="36">
        <v>5</v>
      </c>
      <c r="G40" s="12"/>
      <c r="H40" s="22"/>
      <c r="I40" s="16"/>
      <c r="J40" s="132"/>
      <c r="K40" s="132"/>
      <c r="L40" s="137"/>
      <c r="M40" s="265"/>
    </row>
    <row r="41" spans="1:13" ht="15.75" thickBot="1">
      <c r="A41" s="330"/>
      <c r="B41" s="320"/>
      <c r="C41" s="309" t="s">
        <v>7</v>
      </c>
      <c r="D41" s="313"/>
      <c r="E41" s="139">
        <f>SUM(E39:E40)</f>
        <v>4</v>
      </c>
      <c r="F41" s="139">
        <f>SUM(F39:F40)</f>
        <v>7</v>
      </c>
      <c r="G41" s="139"/>
      <c r="H41" s="139"/>
      <c r="I41" s="142"/>
      <c r="J41" s="148"/>
      <c r="K41" s="148"/>
      <c r="L41" s="149"/>
      <c r="M41" s="236"/>
    </row>
    <row r="42" spans="1:13" ht="15">
      <c r="A42" s="330"/>
      <c r="B42" s="319" t="s">
        <v>68</v>
      </c>
      <c r="C42" s="37" t="s">
        <v>10</v>
      </c>
      <c r="D42" s="43" t="s">
        <v>4</v>
      </c>
      <c r="E42" s="32">
        <v>18</v>
      </c>
      <c r="F42" s="34">
        <v>30</v>
      </c>
      <c r="G42" s="104"/>
      <c r="H42" s="13"/>
      <c r="I42" s="14"/>
      <c r="J42" s="131"/>
      <c r="K42" s="131"/>
      <c r="L42" s="135"/>
      <c r="M42" s="263"/>
    </row>
    <row r="43" spans="1:13" ht="15">
      <c r="A43" s="330"/>
      <c r="B43" s="319"/>
      <c r="C43" s="37" t="s">
        <v>10</v>
      </c>
      <c r="D43" s="29" t="s">
        <v>5</v>
      </c>
      <c r="E43" s="30">
        <v>4</v>
      </c>
      <c r="F43" s="31">
        <v>7</v>
      </c>
      <c r="G43" s="11"/>
      <c r="H43" s="9"/>
      <c r="I43" s="15"/>
      <c r="J43" s="106"/>
      <c r="K43" s="106"/>
      <c r="L43" s="136"/>
      <c r="M43" s="264"/>
    </row>
    <row r="44" spans="1:13" ht="15.75" thickBot="1">
      <c r="A44" s="330"/>
      <c r="B44" s="319"/>
      <c r="C44" s="68" t="s">
        <v>10</v>
      </c>
      <c r="D44" s="33" t="s">
        <v>6</v>
      </c>
      <c r="E44" s="35">
        <v>99</v>
      </c>
      <c r="F44" s="36">
        <v>180</v>
      </c>
      <c r="G44" s="12"/>
      <c r="H44" s="22"/>
      <c r="I44" s="16"/>
      <c r="J44" s="132"/>
      <c r="K44" s="132"/>
      <c r="L44" s="137"/>
      <c r="M44" s="265"/>
    </row>
    <row r="45" spans="1:13" ht="15.75" thickBot="1">
      <c r="A45" s="330"/>
      <c r="B45" s="319"/>
      <c r="C45" s="309" t="s">
        <v>7</v>
      </c>
      <c r="D45" s="313"/>
      <c r="E45" s="139">
        <f>SUM(E42:E44)</f>
        <v>121</v>
      </c>
      <c r="F45" s="139">
        <f>SUM(F42:F44)</f>
        <v>217</v>
      </c>
      <c r="G45" s="139"/>
      <c r="H45" s="139"/>
      <c r="I45" s="142"/>
      <c r="J45" s="148"/>
      <c r="K45" s="148"/>
      <c r="L45" s="149"/>
      <c r="M45" s="236"/>
    </row>
    <row r="46" spans="1:13" ht="15">
      <c r="A46" s="330"/>
      <c r="B46" s="349" t="s">
        <v>22</v>
      </c>
      <c r="C46" s="37" t="s">
        <v>9</v>
      </c>
      <c r="D46" s="38" t="s">
        <v>11</v>
      </c>
      <c r="E46" s="83">
        <v>44</v>
      </c>
      <c r="F46" s="64"/>
      <c r="G46" s="78"/>
      <c r="H46" s="78"/>
      <c r="I46" s="89"/>
      <c r="J46" s="131"/>
      <c r="K46" s="131"/>
      <c r="L46" s="135"/>
      <c r="M46" s="263"/>
    </row>
    <row r="47" spans="1:13" ht="15">
      <c r="A47" s="330"/>
      <c r="B47" s="311"/>
      <c r="C47" s="41" t="s">
        <v>9</v>
      </c>
      <c r="D47" s="29" t="s">
        <v>4</v>
      </c>
      <c r="E47" s="63">
        <v>4</v>
      </c>
      <c r="F47" s="64">
        <v>7</v>
      </c>
      <c r="G47" s="65"/>
      <c r="H47" s="66"/>
      <c r="I47" s="89"/>
      <c r="J47" s="106"/>
      <c r="K47" s="106"/>
      <c r="L47" s="136"/>
      <c r="M47" s="264"/>
    </row>
    <row r="48" spans="1:13" ht="15">
      <c r="A48" s="330"/>
      <c r="B48" s="311"/>
      <c r="C48" s="41" t="s">
        <v>9</v>
      </c>
      <c r="D48" s="29" t="s">
        <v>5</v>
      </c>
      <c r="E48" s="49">
        <v>2</v>
      </c>
      <c r="F48" s="50">
        <v>3</v>
      </c>
      <c r="G48" s="67"/>
      <c r="H48" s="52"/>
      <c r="I48" s="89"/>
      <c r="J48" s="106"/>
      <c r="K48" s="106"/>
      <c r="L48" s="136"/>
      <c r="M48" s="264"/>
    </row>
    <row r="49" spans="1:13" ht="15.75" thickBot="1">
      <c r="A49" s="330"/>
      <c r="B49" s="311"/>
      <c r="C49" s="53" t="s">
        <v>9</v>
      </c>
      <c r="D49" s="46" t="s">
        <v>6</v>
      </c>
      <c r="E49" s="57">
        <v>53</v>
      </c>
      <c r="F49" s="58">
        <v>96</v>
      </c>
      <c r="G49" s="59"/>
      <c r="H49" s="60"/>
      <c r="I49" s="172"/>
      <c r="J49" s="132"/>
      <c r="K49" s="132"/>
      <c r="L49" s="137"/>
      <c r="M49" s="265"/>
    </row>
    <row r="50" spans="1:13" ht="15.75" thickBot="1">
      <c r="A50" s="330"/>
      <c r="B50" s="312"/>
      <c r="C50" s="309" t="s">
        <v>7</v>
      </c>
      <c r="D50" s="313"/>
      <c r="E50" s="140">
        <f>SUM(E46:E49)</f>
        <v>103</v>
      </c>
      <c r="F50" s="140">
        <f>SUM(F46:F49)</f>
        <v>106</v>
      </c>
      <c r="G50" s="140"/>
      <c r="H50" s="140"/>
      <c r="I50" s="142"/>
      <c r="J50" s="148"/>
      <c r="K50" s="148"/>
      <c r="L50" s="149"/>
      <c r="M50" s="236"/>
    </row>
    <row r="51" spans="1:13" ht="15.75" thickBot="1">
      <c r="A51" s="331"/>
      <c r="B51" s="316" t="s">
        <v>79</v>
      </c>
      <c r="C51" s="317"/>
      <c r="D51" s="317"/>
      <c r="E51" s="90">
        <f>E8+E13+E21+E26+E34+E38+E41+E45+E50</f>
        <v>578</v>
      </c>
      <c r="F51" s="90">
        <f>F8+F13+F21+F26+F34+F38+F41+F45+F50</f>
        <v>886</v>
      </c>
      <c r="G51" s="90"/>
      <c r="H51" s="90"/>
      <c r="I51" s="91"/>
      <c r="J51" s="94"/>
      <c r="K51" s="94"/>
      <c r="L51" s="93"/>
      <c r="M51" s="233"/>
    </row>
    <row r="53" spans="5:13" ht="18.75">
      <c r="E53" s="25"/>
      <c r="F53" s="87"/>
      <c r="G53" s="25"/>
      <c r="H53" s="25"/>
      <c r="I53" s="25"/>
      <c r="J53" s="25"/>
      <c r="K53" s="25"/>
      <c r="L53" s="25"/>
      <c r="M53" s="25"/>
    </row>
    <row r="55" ht="15">
      <c r="E55" s="6"/>
    </row>
    <row r="57" ht="15">
      <c r="I57" s="6"/>
    </row>
  </sheetData>
  <sheetProtection/>
  <mergeCells count="34">
    <mergeCell ref="A1:M1"/>
    <mergeCell ref="G3:G5"/>
    <mergeCell ref="H3:H5"/>
    <mergeCell ref="I3:I5"/>
    <mergeCell ref="A3:A5"/>
    <mergeCell ref="B3:B5"/>
    <mergeCell ref="C3:C5"/>
    <mergeCell ref="D3:D5"/>
    <mergeCell ref="E3:E5"/>
    <mergeCell ref="F3:F5"/>
    <mergeCell ref="A7:A51"/>
    <mergeCell ref="B7:B8"/>
    <mergeCell ref="B35:B38"/>
    <mergeCell ref="C38:D38"/>
    <mergeCell ref="B39:B41"/>
    <mergeCell ref="M3:M5"/>
    <mergeCell ref="L3:L5"/>
    <mergeCell ref="K3:K5"/>
    <mergeCell ref="J3:J5"/>
    <mergeCell ref="C8:D8"/>
    <mergeCell ref="B9:B13"/>
    <mergeCell ref="C13:D13"/>
    <mergeCell ref="B14:B21"/>
    <mergeCell ref="C21:D21"/>
    <mergeCell ref="B22:B26"/>
    <mergeCell ref="C26:D26"/>
    <mergeCell ref="B51:D51"/>
    <mergeCell ref="B27:B34"/>
    <mergeCell ref="C34:D34"/>
    <mergeCell ref="C41:D41"/>
    <mergeCell ref="B42:B45"/>
    <mergeCell ref="C45:D45"/>
    <mergeCell ref="B46:B50"/>
    <mergeCell ref="C50:D50"/>
  </mergeCells>
  <printOptions/>
  <pageMargins left="0.32" right="0.17" top="0.43" bottom="0.6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8.00390625" style="0" customWidth="1"/>
    <col min="2" max="2" width="8.7109375" style="0" customWidth="1"/>
    <col min="3" max="3" width="7.57421875" style="0" customWidth="1"/>
    <col min="4" max="4" width="26.140625" style="0" customWidth="1"/>
    <col min="5" max="5" width="7.421875" style="0" customWidth="1"/>
    <col min="6" max="6" width="7.7109375" style="0" customWidth="1"/>
    <col min="7" max="7" width="7.28125" style="0" customWidth="1"/>
    <col min="8" max="8" width="7.57421875" style="0" customWidth="1"/>
    <col min="9" max="9" width="9.7109375" style="0" customWidth="1"/>
    <col min="10" max="10" width="9.8515625" style="0" customWidth="1"/>
    <col min="11" max="11" width="10.00390625" style="0" customWidth="1"/>
    <col min="12" max="12" width="8.8515625" style="0" customWidth="1"/>
    <col min="13" max="13" width="10.00390625" style="0" customWidth="1"/>
    <col min="15" max="15" width="7.7109375" style="0" customWidth="1"/>
    <col min="16" max="16" width="9.57421875" style="0" bestFit="1" customWidth="1"/>
  </cols>
  <sheetData>
    <row r="1" spans="1:13" ht="15.75">
      <c r="A1" s="288" t="s">
        <v>98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ht="15.75" thickBot="1"/>
    <row r="3" spans="1:13" ht="12.75" customHeight="1">
      <c r="A3" s="289" t="s">
        <v>0</v>
      </c>
      <c r="B3" s="291" t="s">
        <v>1</v>
      </c>
      <c r="C3" s="291" t="s">
        <v>2</v>
      </c>
      <c r="D3" s="291" t="s">
        <v>3</v>
      </c>
      <c r="E3" s="291" t="s">
        <v>91</v>
      </c>
      <c r="F3" s="291" t="s">
        <v>92</v>
      </c>
      <c r="G3" s="293" t="s">
        <v>89</v>
      </c>
      <c r="H3" s="293" t="s">
        <v>90</v>
      </c>
      <c r="I3" s="314" t="s">
        <v>93</v>
      </c>
      <c r="J3" s="291" t="s">
        <v>94</v>
      </c>
      <c r="K3" s="291" t="s">
        <v>95</v>
      </c>
      <c r="L3" s="291" t="s">
        <v>96</v>
      </c>
      <c r="M3" s="293" t="s">
        <v>97</v>
      </c>
    </row>
    <row r="4" spans="1:13" ht="15">
      <c r="A4" s="290"/>
      <c r="B4" s="292"/>
      <c r="C4" s="292"/>
      <c r="D4" s="292"/>
      <c r="E4" s="292"/>
      <c r="F4" s="292"/>
      <c r="G4" s="294"/>
      <c r="H4" s="294"/>
      <c r="I4" s="315"/>
      <c r="J4" s="292"/>
      <c r="K4" s="292"/>
      <c r="L4" s="292"/>
      <c r="M4" s="294"/>
    </row>
    <row r="5" spans="1:13" ht="105.75" customHeight="1" thickBot="1">
      <c r="A5" s="290"/>
      <c r="B5" s="292"/>
      <c r="C5" s="292"/>
      <c r="D5" s="292"/>
      <c r="E5" s="292"/>
      <c r="F5" s="292"/>
      <c r="G5" s="294"/>
      <c r="H5" s="294"/>
      <c r="I5" s="315"/>
      <c r="J5" s="292"/>
      <c r="K5" s="292"/>
      <c r="L5" s="292"/>
      <c r="M5" s="294"/>
    </row>
    <row r="6" spans="1:13" ht="15.75" thickBot="1">
      <c r="A6" s="7">
        <v>1</v>
      </c>
      <c r="B6" s="1">
        <v>2</v>
      </c>
      <c r="C6" s="2">
        <v>3</v>
      </c>
      <c r="D6" s="2">
        <v>4</v>
      </c>
      <c r="E6" s="3">
        <v>5</v>
      </c>
      <c r="F6" s="3">
        <v>6</v>
      </c>
      <c r="G6" s="3">
        <v>7</v>
      </c>
      <c r="H6" s="4">
        <v>8</v>
      </c>
      <c r="I6" s="5">
        <v>9</v>
      </c>
      <c r="J6" s="3">
        <v>10</v>
      </c>
      <c r="K6" s="3">
        <v>11</v>
      </c>
      <c r="L6" s="3">
        <v>12</v>
      </c>
      <c r="M6" s="96">
        <v>13</v>
      </c>
    </row>
    <row r="7" spans="1:13" ht="15" customHeight="1" thickBot="1">
      <c r="A7" s="350" t="s">
        <v>80</v>
      </c>
      <c r="B7" s="352" t="s">
        <v>24</v>
      </c>
      <c r="C7" s="68" t="s">
        <v>10</v>
      </c>
      <c r="D7" s="46" t="s">
        <v>6</v>
      </c>
      <c r="E7" s="54">
        <v>6</v>
      </c>
      <c r="F7" s="55">
        <v>11</v>
      </c>
      <c r="G7" s="80"/>
      <c r="H7" s="56"/>
      <c r="I7" s="56"/>
      <c r="J7" s="169"/>
      <c r="K7" s="169"/>
      <c r="L7" s="172"/>
      <c r="M7" s="278"/>
    </row>
    <row r="8" spans="1:13" ht="15.75" customHeight="1" thickBot="1">
      <c r="A8" s="350"/>
      <c r="B8" s="353"/>
      <c r="C8" s="295" t="s">
        <v>7</v>
      </c>
      <c r="D8" s="296"/>
      <c r="E8" s="154">
        <f>SUM(E7:E7)</f>
        <v>6</v>
      </c>
      <c r="F8" s="154">
        <f>SUM(F7:F7)</f>
        <v>11</v>
      </c>
      <c r="G8" s="154"/>
      <c r="H8" s="154"/>
      <c r="I8" s="170"/>
      <c r="J8" s="171"/>
      <c r="K8" s="171"/>
      <c r="L8" s="173"/>
      <c r="M8" s="253"/>
    </row>
    <row r="9" spans="1:13" ht="15">
      <c r="A9" s="350"/>
      <c r="B9" s="305" t="s">
        <v>25</v>
      </c>
      <c r="C9" s="37" t="s">
        <v>26</v>
      </c>
      <c r="D9" s="43" t="s">
        <v>4</v>
      </c>
      <c r="E9" s="63">
        <v>1</v>
      </c>
      <c r="F9" s="63">
        <v>2</v>
      </c>
      <c r="G9" s="63"/>
      <c r="H9" s="78"/>
      <c r="I9" s="78"/>
      <c r="J9" s="107"/>
      <c r="K9" s="107"/>
      <c r="L9" s="89"/>
      <c r="M9" s="270"/>
    </row>
    <row r="10" spans="1:13" ht="15">
      <c r="A10" s="350"/>
      <c r="B10" s="306"/>
      <c r="C10" s="41" t="s">
        <v>26</v>
      </c>
      <c r="D10" s="40" t="s">
        <v>6</v>
      </c>
      <c r="E10" s="49">
        <v>9</v>
      </c>
      <c r="F10" s="49">
        <v>16</v>
      </c>
      <c r="G10" s="49"/>
      <c r="H10" s="62"/>
      <c r="I10" s="62"/>
      <c r="J10" s="52"/>
      <c r="K10" s="52"/>
      <c r="L10" s="71"/>
      <c r="M10" s="268"/>
    </row>
    <row r="11" spans="1:13" ht="15">
      <c r="A11" s="350"/>
      <c r="B11" s="306"/>
      <c r="C11" s="41" t="s">
        <v>27</v>
      </c>
      <c r="D11" s="76" t="s">
        <v>15</v>
      </c>
      <c r="E11" s="82">
        <v>1</v>
      </c>
      <c r="F11" s="50"/>
      <c r="G11" s="51"/>
      <c r="H11" s="52"/>
      <c r="I11" s="52"/>
      <c r="J11" s="52"/>
      <c r="K11" s="52"/>
      <c r="L11" s="71"/>
      <c r="M11" s="268"/>
    </row>
    <row r="12" spans="1:13" ht="15">
      <c r="A12" s="350"/>
      <c r="B12" s="306"/>
      <c r="C12" s="41" t="s">
        <v>27</v>
      </c>
      <c r="D12" s="40" t="s">
        <v>6</v>
      </c>
      <c r="E12" s="49">
        <v>4</v>
      </c>
      <c r="F12" s="50">
        <v>7</v>
      </c>
      <c r="G12" s="51"/>
      <c r="H12" s="52"/>
      <c r="I12" s="52"/>
      <c r="J12" s="52"/>
      <c r="K12" s="52"/>
      <c r="L12" s="71"/>
      <c r="M12" s="268"/>
    </row>
    <row r="13" spans="1:13" ht="15.75" thickBot="1">
      <c r="A13" s="350"/>
      <c r="B13" s="306"/>
      <c r="C13" s="53" t="s">
        <v>28</v>
      </c>
      <c r="D13" s="33" t="s">
        <v>6</v>
      </c>
      <c r="E13" s="57">
        <v>2</v>
      </c>
      <c r="F13" s="58">
        <v>4</v>
      </c>
      <c r="G13" s="77"/>
      <c r="H13" s="60"/>
      <c r="I13" s="60"/>
      <c r="J13" s="60"/>
      <c r="K13" s="60"/>
      <c r="L13" s="61"/>
      <c r="M13" s="269"/>
    </row>
    <row r="14" spans="1:13" ht="15.75" thickBot="1">
      <c r="A14" s="350"/>
      <c r="B14" s="348"/>
      <c r="C14" s="295" t="s">
        <v>7</v>
      </c>
      <c r="D14" s="296"/>
      <c r="E14" s="154">
        <f>SUM(E9:E13)</f>
        <v>17</v>
      </c>
      <c r="F14" s="155">
        <f>SUM(F9:F13)</f>
        <v>29</v>
      </c>
      <c r="G14" s="155"/>
      <c r="H14" s="141"/>
      <c r="I14" s="141"/>
      <c r="J14" s="141"/>
      <c r="K14" s="141"/>
      <c r="L14" s="142"/>
      <c r="M14" s="242"/>
    </row>
    <row r="15" spans="1:13" ht="15.75" thickBot="1">
      <c r="A15" s="350"/>
      <c r="B15" s="308" t="s">
        <v>29</v>
      </c>
      <c r="C15" s="68" t="s">
        <v>10</v>
      </c>
      <c r="D15" s="46" t="s">
        <v>6</v>
      </c>
      <c r="E15" s="54">
        <v>57</v>
      </c>
      <c r="F15" s="55">
        <v>104</v>
      </c>
      <c r="G15" s="54"/>
      <c r="H15" s="56"/>
      <c r="I15" s="56"/>
      <c r="J15" s="168"/>
      <c r="K15" s="168"/>
      <c r="L15" s="103"/>
      <c r="M15" s="279"/>
    </row>
    <row r="16" spans="1:13" ht="15.75" thickBot="1">
      <c r="A16" s="350"/>
      <c r="B16" s="307"/>
      <c r="C16" s="295" t="s">
        <v>7</v>
      </c>
      <c r="D16" s="296"/>
      <c r="E16" s="154">
        <f>SUM(E15:E15)</f>
        <v>57</v>
      </c>
      <c r="F16" s="155">
        <f>SUM(F15:F15)</f>
        <v>104</v>
      </c>
      <c r="G16" s="154"/>
      <c r="H16" s="148"/>
      <c r="I16" s="141"/>
      <c r="J16" s="145"/>
      <c r="K16" s="145"/>
      <c r="L16" s="146"/>
      <c r="M16" s="243"/>
    </row>
    <row r="17" spans="1:13" ht="15.75" thickBot="1">
      <c r="A17" s="350"/>
      <c r="B17" s="305" t="s">
        <v>36</v>
      </c>
      <c r="C17" s="68" t="s">
        <v>12</v>
      </c>
      <c r="D17" s="46" t="s">
        <v>6</v>
      </c>
      <c r="E17" s="54">
        <v>1</v>
      </c>
      <c r="F17" s="55">
        <v>2</v>
      </c>
      <c r="G17" s="54"/>
      <c r="H17" s="56"/>
      <c r="I17" s="56"/>
      <c r="J17" s="56"/>
      <c r="K17" s="56"/>
      <c r="L17" s="95"/>
      <c r="M17" s="280"/>
    </row>
    <row r="18" spans="1:13" ht="15.75" thickBot="1">
      <c r="A18" s="350"/>
      <c r="B18" s="348"/>
      <c r="C18" s="295" t="s">
        <v>7</v>
      </c>
      <c r="D18" s="296"/>
      <c r="E18" s="154">
        <f>SUM(E17:E17)</f>
        <v>1</v>
      </c>
      <c r="F18" s="155">
        <f>SUM(F17:F17)</f>
        <v>2</v>
      </c>
      <c r="G18" s="154"/>
      <c r="H18" s="148"/>
      <c r="I18" s="141"/>
      <c r="J18" s="145"/>
      <c r="K18" s="145"/>
      <c r="L18" s="146"/>
      <c r="M18" s="243"/>
    </row>
    <row r="19" spans="1:13" ht="15">
      <c r="A19" s="350"/>
      <c r="B19" s="345" t="s">
        <v>33</v>
      </c>
      <c r="C19" s="37" t="s">
        <v>9</v>
      </c>
      <c r="D19" s="38" t="s">
        <v>15</v>
      </c>
      <c r="E19" s="81">
        <v>43</v>
      </c>
      <c r="F19" s="63"/>
      <c r="G19" s="78"/>
      <c r="H19" s="78"/>
      <c r="I19" s="66"/>
      <c r="J19" s="150"/>
      <c r="K19" s="150"/>
      <c r="L19" s="156"/>
      <c r="M19" s="281"/>
    </row>
    <row r="20" spans="1:13" ht="15">
      <c r="A20" s="350"/>
      <c r="B20" s="346"/>
      <c r="C20" s="41" t="s">
        <v>9</v>
      </c>
      <c r="D20" s="29" t="s">
        <v>4</v>
      </c>
      <c r="E20" s="49">
        <v>24</v>
      </c>
      <c r="F20" s="50">
        <v>40</v>
      </c>
      <c r="G20" s="51"/>
      <c r="H20" s="62"/>
      <c r="I20" s="52"/>
      <c r="J20" s="50"/>
      <c r="K20" s="19"/>
      <c r="L20" s="15"/>
      <c r="M20" s="258"/>
    </row>
    <row r="21" spans="1:13" ht="15">
      <c r="A21" s="350"/>
      <c r="B21" s="346"/>
      <c r="C21" s="41" t="s">
        <v>9</v>
      </c>
      <c r="D21" s="29" t="s">
        <v>5</v>
      </c>
      <c r="E21" s="49">
        <v>3</v>
      </c>
      <c r="F21" s="50">
        <v>5</v>
      </c>
      <c r="G21" s="51"/>
      <c r="H21" s="62"/>
      <c r="I21" s="52"/>
      <c r="J21" s="50"/>
      <c r="K21" s="19"/>
      <c r="L21" s="15"/>
      <c r="M21" s="258"/>
    </row>
    <row r="22" spans="1:13" ht="15">
      <c r="A22" s="350"/>
      <c r="B22" s="346"/>
      <c r="C22" s="41" t="s">
        <v>9</v>
      </c>
      <c r="D22" s="40" t="s">
        <v>6</v>
      </c>
      <c r="E22" s="49">
        <v>84</v>
      </c>
      <c r="F22" s="49">
        <v>153</v>
      </c>
      <c r="G22" s="49"/>
      <c r="H22" s="52"/>
      <c r="I22" s="62"/>
      <c r="J22" s="49"/>
      <c r="K22" s="19"/>
      <c r="L22" s="15"/>
      <c r="M22" s="258"/>
    </row>
    <row r="23" spans="1:13" ht="15">
      <c r="A23" s="350"/>
      <c r="B23" s="346"/>
      <c r="C23" s="41" t="s">
        <v>14</v>
      </c>
      <c r="D23" s="76" t="s">
        <v>15</v>
      </c>
      <c r="E23" s="82">
        <v>2</v>
      </c>
      <c r="F23" s="50"/>
      <c r="G23" s="51"/>
      <c r="H23" s="52"/>
      <c r="I23" s="52"/>
      <c r="J23" s="19"/>
      <c r="K23" s="19"/>
      <c r="L23" s="15"/>
      <c r="M23" s="258"/>
    </row>
    <row r="24" spans="1:13" ht="15">
      <c r="A24" s="350"/>
      <c r="B24" s="346"/>
      <c r="C24" s="41" t="s">
        <v>14</v>
      </c>
      <c r="D24" s="29" t="s">
        <v>4</v>
      </c>
      <c r="E24" s="49">
        <v>6</v>
      </c>
      <c r="F24" s="50">
        <v>10</v>
      </c>
      <c r="G24" s="51"/>
      <c r="H24" s="52"/>
      <c r="I24" s="52"/>
      <c r="J24" s="99"/>
      <c r="K24" s="99"/>
      <c r="L24" s="101"/>
      <c r="M24" s="274"/>
    </row>
    <row r="25" spans="1:13" ht="15">
      <c r="A25" s="350"/>
      <c r="B25" s="346"/>
      <c r="C25" s="41" t="s">
        <v>14</v>
      </c>
      <c r="D25" s="29" t="s">
        <v>5</v>
      </c>
      <c r="E25" s="49">
        <v>1</v>
      </c>
      <c r="F25" s="50">
        <v>2</v>
      </c>
      <c r="G25" s="51"/>
      <c r="H25" s="52"/>
      <c r="I25" s="52"/>
      <c r="J25" s="19"/>
      <c r="K25" s="19"/>
      <c r="L25" s="15"/>
      <c r="M25" s="258"/>
    </row>
    <row r="26" spans="1:13" ht="15.75" thickBot="1">
      <c r="A26" s="350"/>
      <c r="B26" s="346"/>
      <c r="C26" s="53" t="s">
        <v>14</v>
      </c>
      <c r="D26" s="33" t="s">
        <v>6</v>
      </c>
      <c r="E26" s="57">
        <v>12</v>
      </c>
      <c r="F26" s="58">
        <v>22</v>
      </c>
      <c r="G26" s="77"/>
      <c r="H26" s="60"/>
      <c r="I26" s="60"/>
      <c r="J26" s="110"/>
      <c r="K26" s="110"/>
      <c r="L26" s="16"/>
      <c r="M26" s="259"/>
    </row>
    <row r="27" spans="1:13" ht="15.75" thickBot="1">
      <c r="A27" s="350"/>
      <c r="B27" s="347"/>
      <c r="C27" s="295" t="s">
        <v>7</v>
      </c>
      <c r="D27" s="296"/>
      <c r="E27" s="139">
        <f>SUM(E19:E26)</f>
        <v>175</v>
      </c>
      <c r="F27" s="140">
        <f>SUM(F19:F26)</f>
        <v>232</v>
      </c>
      <c r="G27" s="139"/>
      <c r="H27" s="139"/>
      <c r="I27" s="141"/>
      <c r="J27" s="145"/>
      <c r="K27" s="145"/>
      <c r="L27" s="146"/>
      <c r="M27" s="243"/>
    </row>
    <row r="28" spans="1:13" ht="12.75" customHeight="1">
      <c r="A28" s="350"/>
      <c r="B28" s="354" t="s">
        <v>42</v>
      </c>
      <c r="C28" s="37" t="s">
        <v>14</v>
      </c>
      <c r="D28" s="38" t="s">
        <v>15</v>
      </c>
      <c r="E28" s="81">
        <v>3</v>
      </c>
      <c r="F28" s="63"/>
      <c r="G28" s="78"/>
      <c r="H28" s="78"/>
      <c r="I28" s="66"/>
      <c r="J28" s="20"/>
      <c r="K28" s="20"/>
      <c r="L28" s="14"/>
      <c r="M28" s="273"/>
    </row>
    <row r="29" spans="1:13" ht="15">
      <c r="A29" s="350"/>
      <c r="B29" s="346"/>
      <c r="C29" s="41" t="s">
        <v>14</v>
      </c>
      <c r="D29" s="29" t="s">
        <v>4</v>
      </c>
      <c r="E29" s="49">
        <v>44</v>
      </c>
      <c r="F29" s="50">
        <v>73</v>
      </c>
      <c r="G29" s="51"/>
      <c r="H29" s="62"/>
      <c r="I29" s="52"/>
      <c r="J29" s="50">
        <v>73</v>
      </c>
      <c r="K29" s="19"/>
      <c r="L29" s="15"/>
      <c r="M29" s="258"/>
    </row>
    <row r="30" spans="1:13" ht="15">
      <c r="A30" s="350"/>
      <c r="B30" s="346"/>
      <c r="C30" s="41" t="s">
        <v>14</v>
      </c>
      <c r="D30" s="29" t="s">
        <v>5</v>
      </c>
      <c r="E30" s="49">
        <v>14</v>
      </c>
      <c r="F30" s="50">
        <v>23</v>
      </c>
      <c r="G30" s="51"/>
      <c r="H30" s="62"/>
      <c r="I30" s="52"/>
      <c r="J30" s="50">
        <v>23</v>
      </c>
      <c r="K30" s="19"/>
      <c r="L30" s="15"/>
      <c r="M30" s="258"/>
    </row>
    <row r="31" spans="1:13" ht="15">
      <c r="A31" s="350"/>
      <c r="B31" s="346"/>
      <c r="C31" s="41" t="s">
        <v>14</v>
      </c>
      <c r="D31" s="40" t="s">
        <v>6</v>
      </c>
      <c r="E31" s="49">
        <v>55</v>
      </c>
      <c r="F31" s="49">
        <v>100</v>
      </c>
      <c r="G31" s="49"/>
      <c r="H31" s="52"/>
      <c r="I31" s="52"/>
      <c r="J31" s="49">
        <v>100</v>
      </c>
      <c r="K31" s="19"/>
      <c r="L31" s="15"/>
      <c r="M31" s="258"/>
    </row>
    <row r="32" spans="1:13" ht="15">
      <c r="A32" s="350"/>
      <c r="B32" s="346"/>
      <c r="C32" s="41" t="s">
        <v>13</v>
      </c>
      <c r="D32" s="76" t="s">
        <v>15</v>
      </c>
      <c r="E32" s="82">
        <v>27</v>
      </c>
      <c r="F32" s="50"/>
      <c r="G32" s="51"/>
      <c r="H32" s="52"/>
      <c r="I32" s="52"/>
      <c r="J32" s="19"/>
      <c r="K32" s="19"/>
      <c r="L32" s="15"/>
      <c r="M32" s="258"/>
    </row>
    <row r="33" spans="1:13" ht="15">
      <c r="A33" s="350"/>
      <c r="B33" s="346"/>
      <c r="C33" s="41" t="s">
        <v>13</v>
      </c>
      <c r="D33" s="29" t="s">
        <v>4</v>
      </c>
      <c r="E33" s="49">
        <v>49</v>
      </c>
      <c r="F33" s="50">
        <v>82</v>
      </c>
      <c r="G33" s="51"/>
      <c r="H33" s="52"/>
      <c r="I33" s="52"/>
      <c r="J33" s="19"/>
      <c r="K33" s="19"/>
      <c r="L33" s="15"/>
      <c r="M33" s="258"/>
    </row>
    <row r="34" spans="1:13" ht="15">
      <c r="A34" s="350"/>
      <c r="B34" s="346"/>
      <c r="C34" s="41" t="s">
        <v>13</v>
      </c>
      <c r="D34" s="29" t="s">
        <v>5</v>
      </c>
      <c r="E34" s="49">
        <v>8</v>
      </c>
      <c r="F34" s="50">
        <v>13</v>
      </c>
      <c r="G34" s="51"/>
      <c r="H34" s="52"/>
      <c r="I34" s="52"/>
      <c r="J34" s="99"/>
      <c r="K34" s="99"/>
      <c r="L34" s="101"/>
      <c r="M34" s="274"/>
    </row>
    <row r="35" spans="1:13" ht="15.75" thickBot="1">
      <c r="A35" s="350"/>
      <c r="B35" s="346"/>
      <c r="C35" s="53" t="s">
        <v>13</v>
      </c>
      <c r="D35" s="33" t="s">
        <v>6</v>
      </c>
      <c r="E35" s="57">
        <v>80</v>
      </c>
      <c r="F35" s="58">
        <v>145</v>
      </c>
      <c r="G35" s="77"/>
      <c r="H35" s="60"/>
      <c r="I35" s="60"/>
      <c r="J35" s="60"/>
      <c r="K35" s="60"/>
      <c r="L35" s="61"/>
      <c r="M35" s="269"/>
    </row>
    <row r="36" spans="1:13" ht="15.75" thickBot="1">
      <c r="A36" s="350"/>
      <c r="B36" s="355"/>
      <c r="C36" s="295" t="s">
        <v>7</v>
      </c>
      <c r="D36" s="296"/>
      <c r="E36" s="139">
        <f>SUM(E28:E35)</f>
        <v>280</v>
      </c>
      <c r="F36" s="140">
        <f>SUM(F28:F35)</f>
        <v>436</v>
      </c>
      <c r="G36" s="139"/>
      <c r="H36" s="139"/>
      <c r="I36" s="141"/>
      <c r="J36" s="175">
        <f>SUM(J29:J35)</f>
        <v>196</v>
      </c>
      <c r="K36" s="143"/>
      <c r="L36" s="144"/>
      <c r="M36" s="234">
        <f>I36+L36</f>
        <v>0</v>
      </c>
    </row>
    <row r="37" spans="1:13" ht="15" customHeight="1">
      <c r="A37" s="350"/>
      <c r="B37" s="308" t="s">
        <v>45</v>
      </c>
      <c r="C37" s="37" t="s">
        <v>12</v>
      </c>
      <c r="D37" s="38" t="s">
        <v>11</v>
      </c>
      <c r="E37" s="84">
        <v>2</v>
      </c>
      <c r="F37" s="32"/>
      <c r="G37" s="18"/>
      <c r="H37" s="13"/>
      <c r="I37" s="20"/>
      <c r="J37" s="66"/>
      <c r="K37" s="66"/>
      <c r="L37" s="92"/>
      <c r="M37" s="275"/>
    </row>
    <row r="38" spans="1:13" ht="15">
      <c r="A38" s="350"/>
      <c r="B38" s="306"/>
      <c r="C38" s="41" t="s">
        <v>12</v>
      </c>
      <c r="D38" s="29" t="s">
        <v>4</v>
      </c>
      <c r="E38" s="30">
        <v>5</v>
      </c>
      <c r="F38" s="31">
        <v>8</v>
      </c>
      <c r="G38" s="8"/>
      <c r="H38" s="9"/>
      <c r="I38" s="19"/>
      <c r="J38" s="52"/>
      <c r="K38" s="52"/>
      <c r="L38" s="71"/>
      <c r="M38" s="268"/>
    </row>
    <row r="39" spans="1:13" ht="15">
      <c r="A39" s="350"/>
      <c r="B39" s="306"/>
      <c r="C39" s="41" t="s">
        <v>12</v>
      </c>
      <c r="D39" s="29" t="s">
        <v>5</v>
      </c>
      <c r="E39" s="30">
        <v>1</v>
      </c>
      <c r="F39" s="30">
        <v>2</v>
      </c>
      <c r="G39" s="11"/>
      <c r="H39" s="9"/>
      <c r="I39" s="19"/>
      <c r="J39" s="98"/>
      <c r="K39" s="98"/>
      <c r="L39" s="100"/>
      <c r="M39" s="282"/>
    </row>
    <row r="40" spans="1:13" ht="15.75" thickBot="1">
      <c r="A40" s="350"/>
      <c r="B40" s="306"/>
      <c r="C40" s="53" t="s">
        <v>12</v>
      </c>
      <c r="D40" s="33" t="s">
        <v>6</v>
      </c>
      <c r="E40" s="35">
        <v>20</v>
      </c>
      <c r="F40" s="36">
        <v>36</v>
      </c>
      <c r="G40" s="12"/>
      <c r="H40" s="22"/>
      <c r="I40" s="110"/>
      <c r="J40" s="166"/>
      <c r="K40" s="166"/>
      <c r="L40" s="174"/>
      <c r="M40" s="283"/>
    </row>
    <row r="41" spans="1:13" ht="15" customHeight="1" thickBot="1">
      <c r="A41" s="350"/>
      <c r="B41" s="307"/>
      <c r="C41" s="295" t="s">
        <v>7</v>
      </c>
      <c r="D41" s="296"/>
      <c r="E41" s="151">
        <f>SUM(E37:E40)</f>
        <v>28</v>
      </c>
      <c r="F41" s="151">
        <f>SUM(F37:F40)</f>
        <v>46</v>
      </c>
      <c r="G41" s="151"/>
      <c r="H41" s="151"/>
      <c r="I41" s="153"/>
      <c r="J41" s="165"/>
      <c r="K41" s="148"/>
      <c r="L41" s="149"/>
      <c r="M41" s="236"/>
    </row>
    <row r="42" spans="1:13" ht="15">
      <c r="A42" s="350"/>
      <c r="B42" s="305" t="s">
        <v>46</v>
      </c>
      <c r="C42" s="37" t="s">
        <v>12</v>
      </c>
      <c r="D42" s="43" t="s">
        <v>11</v>
      </c>
      <c r="E42" s="84">
        <v>4</v>
      </c>
      <c r="F42" s="161"/>
      <c r="G42" s="162"/>
      <c r="H42" s="163"/>
      <c r="I42" s="164"/>
      <c r="J42" s="131"/>
      <c r="K42" s="131"/>
      <c r="L42" s="135"/>
      <c r="M42" s="263"/>
    </row>
    <row r="43" spans="1:13" ht="15">
      <c r="A43" s="350"/>
      <c r="B43" s="306"/>
      <c r="C43" s="41" t="s">
        <v>12</v>
      </c>
      <c r="D43" s="29" t="s">
        <v>4</v>
      </c>
      <c r="E43" s="30">
        <v>12</v>
      </c>
      <c r="F43" s="31">
        <v>20</v>
      </c>
      <c r="G43" s="17"/>
      <c r="H43" s="9"/>
      <c r="I43" s="191"/>
      <c r="J43" s="106"/>
      <c r="K43" s="106"/>
      <c r="L43" s="136"/>
      <c r="M43" s="264"/>
    </row>
    <row r="44" spans="1:13" ht="15">
      <c r="A44" s="350"/>
      <c r="B44" s="306"/>
      <c r="C44" s="41" t="s">
        <v>12</v>
      </c>
      <c r="D44" s="29" t="s">
        <v>5</v>
      </c>
      <c r="E44" s="30">
        <v>2</v>
      </c>
      <c r="F44" s="31">
        <v>3</v>
      </c>
      <c r="G44" s="17"/>
      <c r="H44" s="9"/>
      <c r="I44" s="191"/>
      <c r="J44" s="106"/>
      <c r="K44" s="106"/>
      <c r="L44" s="136"/>
      <c r="M44" s="264"/>
    </row>
    <row r="45" spans="1:13" ht="15.75" thickBot="1">
      <c r="A45" s="350"/>
      <c r="B45" s="306"/>
      <c r="C45" s="53" t="s">
        <v>12</v>
      </c>
      <c r="D45" s="33" t="s">
        <v>6</v>
      </c>
      <c r="E45" s="35">
        <v>50</v>
      </c>
      <c r="F45" s="36">
        <v>91</v>
      </c>
      <c r="G45" s="160"/>
      <c r="H45" s="22"/>
      <c r="I45" s="203"/>
      <c r="J45" s="132"/>
      <c r="K45" s="132"/>
      <c r="L45" s="137"/>
      <c r="M45" s="265"/>
    </row>
    <row r="46" spans="1:13" ht="15.75" thickBot="1">
      <c r="A46" s="350"/>
      <c r="B46" s="348"/>
      <c r="C46" s="295" t="s">
        <v>7</v>
      </c>
      <c r="D46" s="296"/>
      <c r="E46" s="151">
        <f>SUM(E42:E45)</f>
        <v>68</v>
      </c>
      <c r="F46" s="152">
        <f>SUM(F42:F45)</f>
        <v>114</v>
      </c>
      <c r="G46" s="151"/>
      <c r="H46" s="151"/>
      <c r="I46" s="153"/>
      <c r="J46" s="148"/>
      <c r="K46" s="148"/>
      <c r="L46" s="149"/>
      <c r="M46" s="236"/>
    </row>
    <row r="47" spans="1:13" ht="15">
      <c r="A47" s="350"/>
      <c r="B47" s="308" t="s">
        <v>47</v>
      </c>
      <c r="C47" s="37" t="s">
        <v>12</v>
      </c>
      <c r="D47" s="38" t="s">
        <v>11</v>
      </c>
      <c r="E47" s="84">
        <v>17</v>
      </c>
      <c r="F47" s="32"/>
      <c r="G47" s="18"/>
      <c r="H47" s="13"/>
      <c r="I47" s="20"/>
      <c r="J47" s="131"/>
      <c r="K47" s="131"/>
      <c r="L47" s="135"/>
      <c r="M47" s="263"/>
    </row>
    <row r="48" spans="1:13" ht="15">
      <c r="A48" s="350"/>
      <c r="B48" s="306"/>
      <c r="C48" s="41" t="s">
        <v>12</v>
      </c>
      <c r="D48" s="29" t="s">
        <v>4</v>
      </c>
      <c r="E48" s="30">
        <v>52</v>
      </c>
      <c r="F48" s="31">
        <v>87</v>
      </c>
      <c r="G48" s="8"/>
      <c r="H48" s="9"/>
      <c r="I48" s="19"/>
      <c r="J48" s="106"/>
      <c r="K48" s="106"/>
      <c r="L48" s="136"/>
      <c r="M48" s="264"/>
    </row>
    <row r="49" spans="1:13" ht="15">
      <c r="A49" s="350"/>
      <c r="B49" s="306"/>
      <c r="C49" s="41" t="s">
        <v>12</v>
      </c>
      <c r="D49" s="29" t="s">
        <v>5</v>
      </c>
      <c r="E49" s="30">
        <v>11</v>
      </c>
      <c r="F49" s="30">
        <v>18</v>
      </c>
      <c r="G49" s="11"/>
      <c r="H49" s="9"/>
      <c r="I49" s="19"/>
      <c r="J49" s="106"/>
      <c r="K49" s="106"/>
      <c r="L49" s="136"/>
      <c r="M49" s="264"/>
    </row>
    <row r="50" spans="1:13" ht="15.75" thickBot="1">
      <c r="A50" s="350"/>
      <c r="B50" s="306"/>
      <c r="C50" s="53" t="s">
        <v>12</v>
      </c>
      <c r="D50" s="33" t="s">
        <v>6</v>
      </c>
      <c r="E50" s="35">
        <v>220</v>
      </c>
      <c r="F50" s="36">
        <v>400</v>
      </c>
      <c r="G50" s="12"/>
      <c r="H50" s="22"/>
      <c r="I50" s="110"/>
      <c r="J50" s="132"/>
      <c r="K50" s="132"/>
      <c r="L50" s="137"/>
      <c r="M50" s="265"/>
    </row>
    <row r="51" spans="1:13" ht="15.75" thickBot="1">
      <c r="A51" s="350"/>
      <c r="B51" s="307"/>
      <c r="C51" s="295" t="s">
        <v>7</v>
      </c>
      <c r="D51" s="296"/>
      <c r="E51" s="151">
        <f>SUM(E47:E50)</f>
        <v>300</v>
      </c>
      <c r="F51" s="151">
        <f>SUM(F47:F50)</f>
        <v>505</v>
      </c>
      <c r="G51" s="151"/>
      <c r="H51" s="151"/>
      <c r="I51" s="153"/>
      <c r="J51" s="148"/>
      <c r="K51" s="148"/>
      <c r="L51" s="149"/>
      <c r="M51" s="236"/>
    </row>
    <row r="52" spans="1:13" ht="15">
      <c r="A52" s="350"/>
      <c r="B52" s="356" t="s">
        <v>70</v>
      </c>
      <c r="C52" s="37" t="s">
        <v>8</v>
      </c>
      <c r="D52" s="109" t="s">
        <v>17</v>
      </c>
      <c r="E52" s="63">
        <v>33</v>
      </c>
      <c r="F52" s="64">
        <v>55</v>
      </c>
      <c r="G52" s="79"/>
      <c r="H52" s="66"/>
      <c r="I52" s="66"/>
      <c r="J52" s="131"/>
      <c r="K52" s="131"/>
      <c r="L52" s="135"/>
      <c r="M52" s="263"/>
    </row>
    <row r="53" spans="1:13" ht="15">
      <c r="A53" s="350"/>
      <c r="B53" s="357"/>
      <c r="C53" s="41" t="s">
        <v>8</v>
      </c>
      <c r="D53" s="29" t="s">
        <v>4</v>
      </c>
      <c r="E53" s="49">
        <v>22</v>
      </c>
      <c r="F53" s="50">
        <v>37</v>
      </c>
      <c r="G53" s="51"/>
      <c r="H53" s="52"/>
      <c r="I53" s="66"/>
      <c r="J53" s="106"/>
      <c r="K53" s="106"/>
      <c r="L53" s="136"/>
      <c r="M53" s="264"/>
    </row>
    <row r="54" spans="1:13" ht="15">
      <c r="A54" s="350"/>
      <c r="B54" s="357"/>
      <c r="C54" s="41" t="s">
        <v>8</v>
      </c>
      <c r="D54" s="29" t="s">
        <v>5</v>
      </c>
      <c r="E54" s="49">
        <v>5</v>
      </c>
      <c r="F54" s="50">
        <v>8</v>
      </c>
      <c r="G54" s="51"/>
      <c r="H54" s="52"/>
      <c r="I54" s="66"/>
      <c r="J54" s="106"/>
      <c r="K54" s="106"/>
      <c r="L54" s="136"/>
      <c r="M54" s="264"/>
    </row>
    <row r="55" spans="1:13" ht="15.75" thickBot="1">
      <c r="A55" s="350"/>
      <c r="B55" s="357"/>
      <c r="C55" s="53" t="s">
        <v>8</v>
      </c>
      <c r="D55" s="33" t="s">
        <v>6</v>
      </c>
      <c r="E55" s="57">
        <v>178</v>
      </c>
      <c r="F55" s="58">
        <v>324</v>
      </c>
      <c r="G55" s="77"/>
      <c r="H55" s="60"/>
      <c r="I55" s="56"/>
      <c r="J55" s="132"/>
      <c r="K55" s="132"/>
      <c r="L55" s="137"/>
      <c r="M55" s="265"/>
    </row>
    <row r="56" spans="1:13" ht="15.75" thickBot="1">
      <c r="A56" s="350"/>
      <c r="B56" s="353"/>
      <c r="C56" s="295" t="s">
        <v>7</v>
      </c>
      <c r="D56" s="296"/>
      <c r="E56" s="154">
        <f>SUM(E52:E55)</f>
        <v>238</v>
      </c>
      <c r="F56" s="155">
        <f>SUM(F52:F55)</f>
        <v>424</v>
      </c>
      <c r="G56" s="155"/>
      <c r="H56" s="139"/>
      <c r="I56" s="141"/>
      <c r="J56" s="148"/>
      <c r="K56" s="148"/>
      <c r="L56" s="149"/>
      <c r="M56" s="236"/>
    </row>
    <row r="57" spans="1:13" ht="15.75" thickBot="1">
      <c r="A57" s="351"/>
      <c r="B57" s="316" t="s">
        <v>81</v>
      </c>
      <c r="C57" s="317"/>
      <c r="D57" s="317"/>
      <c r="E57" s="94">
        <f>E8+E14+E16+E18+E27+E36+E41+E46+E51+E56</f>
        <v>1170</v>
      </c>
      <c r="F57" s="94">
        <f>F8+F14+F16+F18+F27+F36+F41+F46+F51+F56</f>
        <v>1903</v>
      </c>
      <c r="G57" s="94"/>
      <c r="H57" s="94"/>
      <c r="I57" s="91"/>
      <c r="J57" s="90">
        <f>J36</f>
        <v>196</v>
      </c>
      <c r="K57" s="94"/>
      <c r="L57" s="93">
        <f>L8+L14+L16+L18+L27+L36+L41+L46+L51+L56</f>
        <v>0</v>
      </c>
      <c r="M57" s="233">
        <f>I57+L57</f>
        <v>0</v>
      </c>
    </row>
    <row r="58" spans="5:13" ht="18.75">
      <c r="E58" s="25"/>
      <c r="F58" s="87"/>
      <c r="G58" s="25"/>
      <c r="H58" s="25"/>
      <c r="I58" s="25"/>
      <c r="J58" s="25"/>
      <c r="K58" s="25"/>
      <c r="L58" s="25"/>
      <c r="M58" s="25"/>
    </row>
    <row r="60" ht="15">
      <c r="E60" s="6"/>
    </row>
    <row r="62" ht="15">
      <c r="I62" s="6"/>
    </row>
  </sheetData>
  <sheetProtection/>
  <mergeCells count="36">
    <mergeCell ref="A3:A5"/>
    <mergeCell ref="B3:B5"/>
    <mergeCell ref="C3:C5"/>
    <mergeCell ref="G3:G5"/>
    <mergeCell ref="H3:H5"/>
    <mergeCell ref="A1:M1"/>
    <mergeCell ref="F3:F5"/>
    <mergeCell ref="J3:J5"/>
    <mergeCell ref="K3:K5"/>
    <mergeCell ref="I3:I5"/>
    <mergeCell ref="D3:D5"/>
    <mergeCell ref="E3:E5"/>
    <mergeCell ref="L3:L5"/>
    <mergeCell ref="M3:M5"/>
    <mergeCell ref="A7:A57"/>
    <mergeCell ref="B7:B8"/>
    <mergeCell ref="C8:D8"/>
    <mergeCell ref="B9:B14"/>
    <mergeCell ref="C14:D14"/>
    <mergeCell ref="B15:B16"/>
    <mergeCell ref="C16:D16"/>
    <mergeCell ref="B17:B18"/>
    <mergeCell ref="C18:D18"/>
    <mergeCell ref="B19:B27"/>
    <mergeCell ref="C27:D27"/>
    <mergeCell ref="B28:B36"/>
    <mergeCell ref="C36:D36"/>
    <mergeCell ref="B37:B41"/>
    <mergeCell ref="C41:D41"/>
    <mergeCell ref="B57:D57"/>
    <mergeCell ref="B42:B46"/>
    <mergeCell ref="C46:D46"/>
    <mergeCell ref="B47:B51"/>
    <mergeCell ref="C51:D51"/>
    <mergeCell ref="B52:B56"/>
    <mergeCell ref="C56:D56"/>
  </mergeCells>
  <printOptions/>
  <pageMargins left="0.18" right="0.17" top="0.17" bottom="0.18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M64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8.00390625" style="0" customWidth="1"/>
    <col min="2" max="2" width="8.7109375" style="0" customWidth="1"/>
    <col min="3" max="3" width="7.57421875" style="0" customWidth="1"/>
    <col min="4" max="4" width="26.140625" style="0" customWidth="1"/>
    <col min="5" max="5" width="7.421875" style="0" customWidth="1"/>
    <col min="6" max="6" width="7.7109375" style="0" customWidth="1"/>
    <col min="7" max="7" width="7.28125" style="0" customWidth="1"/>
    <col min="8" max="8" width="7.57421875" style="0" customWidth="1"/>
    <col min="9" max="9" width="9.7109375" style="0" customWidth="1"/>
    <col min="10" max="10" width="9.8515625" style="0" customWidth="1"/>
    <col min="11" max="11" width="10.00390625" style="0" customWidth="1"/>
    <col min="12" max="12" width="8.8515625" style="0" customWidth="1"/>
    <col min="13" max="13" width="10.00390625" style="0" customWidth="1"/>
    <col min="15" max="15" width="7.7109375" style="0" customWidth="1"/>
    <col min="16" max="16" width="9.57421875" style="0" bestFit="1" customWidth="1"/>
  </cols>
  <sheetData>
    <row r="1" spans="1:13" ht="15.75">
      <c r="A1" s="288" t="s">
        <v>98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ht="15.75" thickBot="1"/>
    <row r="3" spans="1:13" ht="12.75" customHeight="1">
      <c r="A3" s="289" t="s">
        <v>0</v>
      </c>
      <c r="B3" s="291" t="s">
        <v>1</v>
      </c>
      <c r="C3" s="291" t="s">
        <v>2</v>
      </c>
      <c r="D3" s="291" t="s">
        <v>3</v>
      </c>
      <c r="E3" s="291" t="s">
        <v>91</v>
      </c>
      <c r="F3" s="291" t="s">
        <v>92</v>
      </c>
      <c r="G3" s="293" t="s">
        <v>89</v>
      </c>
      <c r="H3" s="293" t="s">
        <v>90</v>
      </c>
      <c r="I3" s="314" t="s">
        <v>93</v>
      </c>
      <c r="J3" s="291" t="s">
        <v>94</v>
      </c>
      <c r="K3" s="291" t="s">
        <v>95</v>
      </c>
      <c r="L3" s="291" t="s">
        <v>96</v>
      </c>
      <c r="M3" s="293" t="s">
        <v>97</v>
      </c>
    </row>
    <row r="4" spans="1:13" ht="15">
      <c r="A4" s="290"/>
      <c r="B4" s="292"/>
      <c r="C4" s="292"/>
      <c r="D4" s="292"/>
      <c r="E4" s="292"/>
      <c r="F4" s="292"/>
      <c r="G4" s="294"/>
      <c r="H4" s="294"/>
      <c r="I4" s="315"/>
      <c r="J4" s="292"/>
      <c r="K4" s="292"/>
      <c r="L4" s="292"/>
      <c r="M4" s="294"/>
    </row>
    <row r="5" spans="1:13" ht="105.75" customHeight="1" thickBot="1">
      <c r="A5" s="290"/>
      <c r="B5" s="292"/>
      <c r="C5" s="292"/>
      <c r="D5" s="292"/>
      <c r="E5" s="292"/>
      <c r="F5" s="292"/>
      <c r="G5" s="294"/>
      <c r="H5" s="294"/>
      <c r="I5" s="315"/>
      <c r="J5" s="292"/>
      <c r="K5" s="292"/>
      <c r="L5" s="292"/>
      <c r="M5" s="294"/>
    </row>
    <row r="6" spans="1:13" ht="15.75" thickBot="1">
      <c r="A6" s="7">
        <v>1</v>
      </c>
      <c r="B6" s="1">
        <v>2</v>
      </c>
      <c r="C6" s="2">
        <v>3</v>
      </c>
      <c r="D6" s="2">
        <v>4</v>
      </c>
      <c r="E6" s="3">
        <v>5</v>
      </c>
      <c r="F6" s="3">
        <v>6</v>
      </c>
      <c r="G6" s="3">
        <v>7</v>
      </c>
      <c r="H6" s="4">
        <v>8</v>
      </c>
      <c r="I6" s="5">
        <v>9</v>
      </c>
      <c r="J6" s="3">
        <v>10</v>
      </c>
      <c r="K6" s="3">
        <v>11</v>
      </c>
      <c r="L6" s="3">
        <v>12</v>
      </c>
      <c r="M6" s="96">
        <v>13</v>
      </c>
    </row>
    <row r="7" spans="1:13" ht="15">
      <c r="A7" s="350" t="s">
        <v>87</v>
      </c>
      <c r="B7" s="354" t="s">
        <v>43</v>
      </c>
      <c r="C7" s="37" t="s">
        <v>9</v>
      </c>
      <c r="D7" s="38" t="s">
        <v>15</v>
      </c>
      <c r="E7" s="81">
        <v>4</v>
      </c>
      <c r="F7" s="63"/>
      <c r="G7" s="78"/>
      <c r="H7" s="78"/>
      <c r="I7" s="66"/>
      <c r="J7" s="66"/>
      <c r="K7" s="66"/>
      <c r="L7" s="92"/>
      <c r="M7" s="275"/>
    </row>
    <row r="8" spans="1:13" ht="15">
      <c r="A8" s="350"/>
      <c r="B8" s="346"/>
      <c r="C8" s="41" t="s">
        <v>9</v>
      </c>
      <c r="D8" s="29" t="s">
        <v>4</v>
      </c>
      <c r="E8" s="49">
        <v>52</v>
      </c>
      <c r="F8" s="50">
        <v>87</v>
      </c>
      <c r="G8" s="51"/>
      <c r="H8" s="62"/>
      <c r="I8" s="52"/>
      <c r="J8" s="52"/>
      <c r="K8" s="52"/>
      <c r="L8" s="71"/>
      <c r="M8" s="268"/>
    </row>
    <row r="9" spans="1:13" ht="15">
      <c r="A9" s="350"/>
      <c r="B9" s="346"/>
      <c r="C9" s="41" t="s">
        <v>9</v>
      </c>
      <c r="D9" s="29" t="s">
        <v>5</v>
      </c>
      <c r="E9" s="49">
        <v>3</v>
      </c>
      <c r="F9" s="50">
        <v>5</v>
      </c>
      <c r="G9" s="51"/>
      <c r="H9" s="62"/>
      <c r="I9" s="52"/>
      <c r="J9" s="52"/>
      <c r="K9" s="52"/>
      <c r="L9" s="71"/>
      <c r="M9" s="268"/>
    </row>
    <row r="10" spans="1:13" ht="15">
      <c r="A10" s="350"/>
      <c r="B10" s="346"/>
      <c r="C10" s="41" t="s">
        <v>9</v>
      </c>
      <c r="D10" s="40" t="s">
        <v>6</v>
      </c>
      <c r="E10" s="49">
        <v>82</v>
      </c>
      <c r="F10" s="49">
        <v>149</v>
      </c>
      <c r="G10" s="49"/>
      <c r="H10" s="52"/>
      <c r="I10" s="52"/>
      <c r="J10" s="98"/>
      <c r="K10" s="98"/>
      <c r="L10" s="100"/>
      <c r="M10" s="282"/>
    </row>
    <row r="11" spans="1:13" ht="15">
      <c r="A11" s="350"/>
      <c r="B11" s="346"/>
      <c r="C11" s="41" t="s">
        <v>14</v>
      </c>
      <c r="D11" s="76" t="s">
        <v>15</v>
      </c>
      <c r="E11" s="82">
        <v>3</v>
      </c>
      <c r="F11" s="50"/>
      <c r="G11" s="51"/>
      <c r="H11" s="52"/>
      <c r="I11" s="52"/>
      <c r="J11" s="19"/>
      <c r="K11" s="19"/>
      <c r="L11" s="15"/>
      <c r="M11" s="258"/>
    </row>
    <row r="12" spans="1:13" ht="15">
      <c r="A12" s="350"/>
      <c r="B12" s="346"/>
      <c r="C12" s="41" t="s">
        <v>14</v>
      </c>
      <c r="D12" s="29" t="s">
        <v>4</v>
      </c>
      <c r="E12" s="49">
        <v>25</v>
      </c>
      <c r="F12" s="50">
        <v>42</v>
      </c>
      <c r="G12" s="51"/>
      <c r="H12" s="52"/>
      <c r="I12" s="52"/>
      <c r="J12" s="50">
        <v>42</v>
      </c>
      <c r="K12" s="19"/>
      <c r="L12" s="15"/>
      <c r="M12" s="258"/>
    </row>
    <row r="13" spans="1:13" ht="15">
      <c r="A13" s="350"/>
      <c r="B13" s="346"/>
      <c r="C13" s="41" t="s">
        <v>14</v>
      </c>
      <c r="D13" s="29" t="s">
        <v>5</v>
      </c>
      <c r="E13" s="49">
        <v>4</v>
      </c>
      <c r="F13" s="50">
        <v>7</v>
      </c>
      <c r="G13" s="51"/>
      <c r="H13" s="52"/>
      <c r="I13" s="52"/>
      <c r="J13" s="50">
        <v>7</v>
      </c>
      <c r="K13" s="19"/>
      <c r="L13" s="15"/>
      <c r="M13" s="258"/>
    </row>
    <row r="14" spans="1:13" ht="15">
      <c r="A14" s="350"/>
      <c r="B14" s="346"/>
      <c r="C14" s="41" t="s">
        <v>14</v>
      </c>
      <c r="D14" s="40" t="s">
        <v>6</v>
      </c>
      <c r="E14" s="49">
        <v>71</v>
      </c>
      <c r="F14" s="50">
        <v>129</v>
      </c>
      <c r="G14" s="51"/>
      <c r="H14" s="52"/>
      <c r="I14" s="52"/>
      <c r="J14" s="50">
        <v>129</v>
      </c>
      <c r="K14" s="19"/>
      <c r="L14" s="15"/>
      <c r="M14" s="258"/>
    </row>
    <row r="15" spans="1:13" ht="15">
      <c r="A15" s="350"/>
      <c r="B15" s="346"/>
      <c r="C15" s="41" t="s">
        <v>13</v>
      </c>
      <c r="D15" s="29" t="s">
        <v>4</v>
      </c>
      <c r="E15" s="49">
        <v>4</v>
      </c>
      <c r="F15" s="50">
        <v>7</v>
      </c>
      <c r="G15" s="51"/>
      <c r="H15" s="52"/>
      <c r="I15" s="52"/>
      <c r="J15" s="50">
        <v>7</v>
      </c>
      <c r="K15" s="99"/>
      <c r="L15" s="15"/>
      <c r="M15" s="258"/>
    </row>
    <row r="16" spans="1:13" ht="15.75" thickBot="1">
      <c r="A16" s="350"/>
      <c r="B16" s="346"/>
      <c r="C16" s="53" t="s">
        <v>13</v>
      </c>
      <c r="D16" s="33" t="s">
        <v>6</v>
      </c>
      <c r="E16" s="57">
        <v>7</v>
      </c>
      <c r="F16" s="58">
        <v>13</v>
      </c>
      <c r="G16" s="77"/>
      <c r="H16" s="60"/>
      <c r="I16" s="60"/>
      <c r="J16" s="58">
        <v>13</v>
      </c>
      <c r="K16" s="110"/>
      <c r="L16" s="16"/>
      <c r="M16" s="259"/>
    </row>
    <row r="17" spans="1:13" ht="15.75" thickBot="1">
      <c r="A17" s="350"/>
      <c r="B17" s="347"/>
      <c r="C17" s="295" t="s">
        <v>7</v>
      </c>
      <c r="D17" s="296"/>
      <c r="E17" s="139">
        <f>SUM(E7:E16)</f>
        <v>255</v>
      </c>
      <c r="F17" s="140">
        <f>SUM(F7:F16)</f>
        <v>439</v>
      </c>
      <c r="G17" s="139"/>
      <c r="H17" s="139"/>
      <c r="I17" s="141"/>
      <c r="J17" s="175">
        <f>SUM(J12:J16)</f>
        <v>198</v>
      </c>
      <c r="K17" s="143"/>
      <c r="L17" s="144"/>
      <c r="M17" s="234">
        <f>I17+L17</f>
        <v>0</v>
      </c>
    </row>
    <row r="18" spans="1:13" ht="15">
      <c r="A18" s="350"/>
      <c r="B18" s="356" t="s">
        <v>72</v>
      </c>
      <c r="C18" s="37" t="s">
        <v>8</v>
      </c>
      <c r="D18" s="109" t="s">
        <v>17</v>
      </c>
      <c r="E18" s="63">
        <v>37</v>
      </c>
      <c r="F18" s="64">
        <v>62</v>
      </c>
      <c r="G18" s="79"/>
      <c r="H18" s="66"/>
      <c r="I18" s="66"/>
      <c r="J18" s="20"/>
      <c r="K18" s="20"/>
      <c r="L18" s="14"/>
      <c r="M18" s="273"/>
    </row>
    <row r="19" spans="1:13" ht="15">
      <c r="A19" s="350"/>
      <c r="B19" s="357"/>
      <c r="C19" s="41" t="s">
        <v>8</v>
      </c>
      <c r="D19" s="29" t="s">
        <v>4</v>
      </c>
      <c r="E19" s="49">
        <v>12</v>
      </c>
      <c r="F19" s="50">
        <v>20</v>
      </c>
      <c r="G19" s="51"/>
      <c r="H19" s="52"/>
      <c r="I19" s="66"/>
      <c r="J19" s="19"/>
      <c r="K19" s="19"/>
      <c r="L19" s="15"/>
      <c r="M19" s="258"/>
    </row>
    <row r="20" spans="1:13" ht="15">
      <c r="A20" s="350"/>
      <c r="B20" s="357"/>
      <c r="C20" s="41" t="s">
        <v>8</v>
      </c>
      <c r="D20" s="29" t="s">
        <v>5</v>
      </c>
      <c r="E20" s="49">
        <v>4</v>
      </c>
      <c r="F20" s="50">
        <v>7</v>
      </c>
      <c r="G20" s="51"/>
      <c r="H20" s="52"/>
      <c r="I20" s="66"/>
      <c r="J20" s="99"/>
      <c r="K20" s="99"/>
      <c r="L20" s="101"/>
      <c r="M20" s="274"/>
    </row>
    <row r="21" spans="1:13" ht="15.75" thickBot="1">
      <c r="A21" s="350"/>
      <c r="B21" s="357"/>
      <c r="C21" s="53" t="s">
        <v>8</v>
      </c>
      <c r="D21" s="33" t="s">
        <v>6</v>
      </c>
      <c r="E21" s="57">
        <v>166</v>
      </c>
      <c r="F21" s="58">
        <v>302</v>
      </c>
      <c r="G21" s="77"/>
      <c r="H21" s="60"/>
      <c r="I21" s="56"/>
      <c r="J21" s="110"/>
      <c r="K21" s="110"/>
      <c r="L21" s="16"/>
      <c r="M21" s="259"/>
    </row>
    <row r="22" spans="1:13" ht="15.75" thickBot="1">
      <c r="A22" s="350"/>
      <c r="B22" s="353"/>
      <c r="C22" s="295" t="s">
        <v>7</v>
      </c>
      <c r="D22" s="296"/>
      <c r="E22" s="154">
        <f>SUM(E18:E21)</f>
        <v>219</v>
      </c>
      <c r="F22" s="155">
        <f>SUM(F18:F21)</f>
        <v>391</v>
      </c>
      <c r="G22" s="155"/>
      <c r="H22" s="139"/>
      <c r="I22" s="141"/>
      <c r="J22" s="145"/>
      <c r="K22" s="145"/>
      <c r="L22" s="146"/>
      <c r="M22" s="243"/>
    </row>
    <row r="23" spans="1:13" ht="15">
      <c r="A23" s="350"/>
      <c r="B23" s="318" t="s">
        <v>20</v>
      </c>
      <c r="C23" s="28" t="s">
        <v>9</v>
      </c>
      <c r="D23" s="38" t="s">
        <v>11</v>
      </c>
      <c r="E23" s="81">
        <v>2</v>
      </c>
      <c r="F23" s="64"/>
      <c r="G23" s="79"/>
      <c r="H23" s="66"/>
      <c r="I23" s="92"/>
      <c r="J23" s="20"/>
      <c r="K23" s="20"/>
      <c r="L23" s="14"/>
      <c r="M23" s="273"/>
    </row>
    <row r="24" spans="1:13" ht="15">
      <c r="A24" s="350"/>
      <c r="B24" s="319"/>
      <c r="C24" s="72" t="s">
        <v>9</v>
      </c>
      <c r="D24" s="29" t="s">
        <v>4</v>
      </c>
      <c r="E24" s="49">
        <v>3</v>
      </c>
      <c r="F24" s="50">
        <v>5</v>
      </c>
      <c r="G24" s="51"/>
      <c r="H24" s="66"/>
      <c r="I24" s="71"/>
      <c r="J24" s="99"/>
      <c r="K24" s="99"/>
      <c r="L24" s="101"/>
      <c r="M24" s="274"/>
    </row>
    <row r="25" spans="1:13" ht="15.75" thickBot="1">
      <c r="A25" s="350"/>
      <c r="B25" s="319"/>
      <c r="C25" s="122" t="s">
        <v>9</v>
      </c>
      <c r="D25" s="33" t="s">
        <v>6</v>
      </c>
      <c r="E25" s="57">
        <v>8</v>
      </c>
      <c r="F25" s="58">
        <v>15</v>
      </c>
      <c r="G25" s="77"/>
      <c r="H25" s="56"/>
      <c r="I25" s="61"/>
      <c r="J25" s="110"/>
      <c r="K25" s="110"/>
      <c r="L25" s="16"/>
      <c r="M25" s="259"/>
    </row>
    <row r="26" spans="1:13" ht="15.75" thickBot="1">
      <c r="A26" s="350"/>
      <c r="B26" s="320"/>
      <c r="C26" s="309" t="s">
        <v>7</v>
      </c>
      <c r="D26" s="313"/>
      <c r="E26" s="139">
        <f>SUM(E23:E25)</f>
        <v>13</v>
      </c>
      <c r="F26" s="140">
        <f>SUM(F23:F25)</f>
        <v>20</v>
      </c>
      <c r="G26" s="139"/>
      <c r="H26" s="139"/>
      <c r="I26" s="142"/>
      <c r="J26" s="145"/>
      <c r="K26" s="145"/>
      <c r="L26" s="146"/>
      <c r="M26" s="243"/>
    </row>
    <row r="27" spans="1:13" ht="15">
      <c r="A27" s="350"/>
      <c r="B27" s="349" t="s">
        <v>21</v>
      </c>
      <c r="C27" s="28" t="s">
        <v>9</v>
      </c>
      <c r="D27" s="38" t="s">
        <v>11</v>
      </c>
      <c r="E27" s="81">
        <v>6</v>
      </c>
      <c r="F27" s="64"/>
      <c r="G27" s="79"/>
      <c r="H27" s="66"/>
      <c r="I27" s="92"/>
      <c r="J27" s="20"/>
      <c r="K27" s="20"/>
      <c r="L27" s="14"/>
      <c r="M27" s="273"/>
    </row>
    <row r="28" spans="1:13" ht="15">
      <c r="A28" s="350"/>
      <c r="B28" s="311"/>
      <c r="C28" s="72" t="s">
        <v>9</v>
      </c>
      <c r="D28" s="29" t="s">
        <v>4</v>
      </c>
      <c r="E28" s="49">
        <v>4</v>
      </c>
      <c r="F28" s="50">
        <v>7</v>
      </c>
      <c r="G28" s="51"/>
      <c r="H28" s="66"/>
      <c r="I28" s="71"/>
      <c r="J28" s="99"/>
      <c r="K28" s="99"/>
      <c r="L28" s="101"/>
      <c r="M28" s="274"/>
    </row>
    <row r="29" spans="1:13" ht="15.75" thickBot="1">
      <c r="A29" s="350"/>
      <c r="B29" s="311"/>
      <c r="C29" s="122" t="s">
        <v>9</v>
      </c>
      <c r="D29" s="33" t="s">
        <v>6</v>
      </c>
      <c r="E29" s="57">
        <v>24</v>
      </c>
      <c r="F29" s="58">
        <v>44</v>
      </c>
      <c r="G29" s="77"/>
      <c r="H29" s="56"/>
      <c r="I29" s="61"/>
      <c r="J29" s="110"/>
      <c r="K29" s="110"/>
      <c r="L29" s="16"/>
      <c r="M29" s="259"/>
    </row>
    <row r="30" spans="1:13" ht="15.75" thickBot="1">
      <c r="A30" s="350"/>
      <c r="B30" s="312"/>
      <c r="C30" s="309" t="s">
        <v>7</v>
      </c>
      <c r="D30" s="313"/>
      <c r="E30" s="139">
        <f>SUM(E27:E29)</f>
        <v>34</v>
      </c>
      <c r="F30" s="140">
        <f>SUM(F27:F29)</f>
        <v>51</v>
      </c>
      <c r="G30" s="157"/>
      <c r="H30" s="141"/>
      <c r="I30" s="142"/>
      <c r="J30" s="145"/>
      <c r="K30" s="145"/>
      <c r="L30" s="146"/>
      <c r="M30" s="243"/>
    </row>
    <row r="31" spans="1:13" ht="15">
      <c r="A31" s="350"/>
      <c r="B31" s="319" t="s">
        <v>67</v>
      </c>
      <c r="C31" s="37" t="s">
        <v>10</v>
      </c>
      <c r="D31" s="43" t="s">
        <v>4</v>
      </c>
      <c r="E31" s="32">
        <v>2</v>
      </c>
      <c r="F31" s="34">
        <v>3</v>
      </c>
      <c r="G31" s="104"/>
      <c r="H31" s="13"/>
      <c r="I31" s="14"/>
      <c r="J31" s="20"/>
      <c r="K31" s="20"/>
      <c r="L31" s="14"/>
      <c r="M31" s="273"/>
    </row>
    <row r="32" spans="1:13" ht="15">
      <c r="A32" s="350"/>
      <c r="B32" s="319"/>
      <c r="C32" s="37" t="s">
        <v>10</v>
      </c>
      <c r="D32" s="29" t="s">
        <v>5</v>
      </c>
      <c r="E32" s="30">
        <v>1</v>
      </c>
      <c r="F32" s="31">
        <v>2</v>
      </c>
      <c r="G32" s="11"/>
      <c r="H32" s="9"/>
      <c r="I32" s="15"/>
      <c r="J32" s="99"/>
      <c r="K32" s="99"/>
      <c r="L32" s="101"/>
      <c r="M32" s="274"/>
    </row>
    <row r="33" spans="1:13" ht="15.75" thickBot="1">
      <c r="A33" s="350"/>
      <c r="B33" s="319"/>
      <c r="C33" s="68" t="s">
        <v>10</v>
      </c>
      <c r="D33" s="33" t="s">
        <v>6</v>
      </c>
      <c r="E33" s="35">
        <v>13</v>
      </c>
      <c r="F33" s="36">
        <v>24</v>
      </c>
      <c r="G33" s="12"/>
      <c r="H33" s="22"/>
      <c r="I33" s="16"/>
      <c r="J33" s="110"/>
      <c r="K33" s="110"/>
      <c r="L33" s="16"/>
      <c r="M33" s="259"/>
    </row>
    <row r="34" spans="1:13" ht="15.75" thickBot="1">
      <c r="A34" s="350"/>
      <c r="B34" s="320"/>
      <c r="C34" s="309" t="s">
        <v>7</v>
      </c>
      <c r="D34" s="313"/>
      <c r="E34" s="139">
        <f>SUM(E31:E33)</f>
        <v>16</v>
      </c>
      <c r="F34" s="139">
        <f>SUM(F31:F33)</f>
        <v>29</v>
      </c>
      <c r="G34" s="139"/>
      <c r="H34" s="139"/>
      <c r="I34" s="142"/>
      <c r="J34" s="145"/>
      <c r="K34" s="145"/>
      <c r="L34" s="146"/>
      <c r="M34" s="243"/>
    </row>
    <row r="35" spans="1:13" ht="15">
      <c r="A35" s="350"/>
      <c r="B35" s="319" t="s">
        <v>57</v>
      </c>
      <c r="C35" s="37" t="s">
        <v>10</v>
      </c>
      <c r="D35" s="43" t="s">
        <v>4</v>
      </c>
      <c r="E35" s="32">
        <v>2</v>
      </c>
      <c r="F35" s="34">
        <v>3</v>
      </c>
      <c r="G35" s="104"/>
      <c r="H35" s="13"/>
      <c r="I35" s="14"/>
      <c r="J35" s="20"/>
      <c r="K35" s="20"/>
      <c r="L35" s="14"/>
      <c r="M35" s="273"/>
    </row>
    <row r="36" spans="1:13" ht="15">
      <c r="A36" s="350"/>
      <c r="B36" s="319"/>
      <c r="C36" s="37" t="s">
        <v>10</v>
      </c>
      <c r="D36" s="29" t="s">
        <v>5</v>
      </c>
      <c r="E36" s="30">
        <v>5</v>
      </c>
      <c r="F36" s="31">
        <v>8</v>
      </c>
      <c r="G36" s="11"/>
      <c r="H36" s="9"/>
      <c r="I36" s="15"/>
      <c r="J36" s="99"/>
      <c r="K36" s="99"/>
      <c r="L36" s="101"/>
      <c r="M36" s="274"/>
    </row>
    <row r="37" spans="1:13" ht="15.75" thickBot="1">
      <c r="A37" s="350"/>
      <c r="B37" s="319"/>
      <c r="C37" s="68" t="s">
        <v>10</v>
      </c>
      <c r="D37" s="33" t="s">
        <v>6</v>
      </c>
      <c r="E37" s="35">
        <v>16</v>
      </c>
      <c r="F37" s="36">
        <v>29</v>
      </c>
      <c r="G37" s="12"/>
      <c r="H37" s="22"/>
      <c r="I37" s="16"/>
      <c r="J37" s="110"/>
      <c r="K37" s="110"/>
      <c r="L37" s="16"/>
      <c r="M37" s="259"/>
    </row>
    <row r="38" spans="1:13" ht="15.75" thickBot="1">
      <c r="A38" s="350"/>
      <c r="B38" s="320"/>
      <c r="C38" s="309" t="s">
        <v>7</v>
      </c>
      <c r="D38" s="313"/>
      <c r="E38" s="139">
        <f>SUM(E35:E37)</f>
        <v>23</v>
      </c>
      <c r="F38" s="139">
        <f>SUM(F35:F37)</f>
        <v>40</v>
      </c>
      <c r="G38" s="139"/>
      <c r="H38" s="139"/>
      <c r="I38" s="142"/>
      <c r="J38" s="145"/>
      <c r="K38" s="145"/>
      <c r="L38" s="146"/>
      <c r="M38" s="243"/>
    </row>
    <row r="39" spans="1:13" ht="15">
      <c r="A39" s="350"/>
      <c r="B39" s="319" t="s">
        <v>58</v>
      </c>
      <c r="C39" s="37" t="s">
        <v>10</v>
      </c>
      <c r="D39" s="43" t="s">
        <v>4</v>
      </c>
      <c r="E39" s="32">
        <v>2</v>
      </c>
      <c r="F39" s="34">
        <v>3</v>
      </c>
      <c r="G39" s="104"/>
      <c r="H39" s="13"/>
      <c r="I39" s="14"/>
      <c r="J39" s="20"/>
      <c r="K39" s="20"/>
      <c r="L39" s="14"/>
      <c r="M39" s="273"/>
    </row>
    <row r="40" spans="1:13" ht="15">
      <c r="A40" s="350"/>
      <c r="B40" s="319"/>
      <c r="C40" s="37" t="s">
        <v>10</v>
      </c>
      <c r="D40" s="29" t="s">
        <v>5</v>
      </c>
      <c r="E40" s="30">
        <v>1</v>
      </c>
      <c r="F40" s="31">
        <v>2</v>
      </c>
      <c r="G40" s="11"/>
      <c r="H40" s="9"/>
      <c r="I40" s="15"/>
      <c r="J40" s="99"/>
      <c r="K40" s="99"/>
      <c r="L40" s="101"/>
      <c r="M40" s="274"/>
    </row>
    <row r="41" spans="1:13" ht="15.75" thickBot="1">
      <c r="A41" s="350"/>
      <c r="B41" s="319"/>
      <c r="C41" s="68" t="s">
        <v>10</v>
      </c>
      <c r="D41" s="33" t="s">
        <v>6</v>
      </c>
      <c r="E41" s="35">
        <v>5</v>
      </c>
      <c r="F41" s="36">
        <v>9</v>
      </c>
      <c r="G41" s="12"/>
      <c r="H41" s="22"/>
      <c r="I41" s="16"/>
      <c r="J41" s="110"/>
      <c r="K41" s="110"/>
      <c r="L41" s="16"/>
      <c r="M41" s="259"/>
    </row>
    <row r="42" spans="1:13" ht="15.75" thickBot="1">
      <c r="A42" s="350"/>
      <c r="B42" s="320"/>
      <c r="C42" s="309" t="s">
        <v>7</v>
      </c>
      <c r="D42" s="313"/>
      <c r="E42" s="139">
        <f>SUM(E39:E41)</f>
        <v>8</v>
      </c>
      <c r="F42" s="139">
        <f>SUM(F39:F41)</f>
        <v>14</v>
      </c>
      <c r="G42" s="139"/>
      <c r="H42" s="139"/>
      <c r="I42" s="142"/>
      <c r="J42" s="145"/>
      <c r="K42" s="145"/>
      <c r="L42" s="146"/>
      <c r="M42" s="243"/>
    </row>
    <row r="43" spans="1:13" ht="15">
      <c r="A43" s="350"/>
      <c r="B43" s="319" t="s">
        <v>59</v>
      </c>
      <c r="C43" s="37" t="s">
        <v>10</v>
      </c>
      <c r="D43" s="43" t="s">
        <v>4</v>
      </c>
      <c r="E43" s="32">
        <v>1</v>
      </c>
      <c r="F43" s="34">
        <v>2</v>
      </c>
      <c r="G43" s="104"/>
      <c r="H43" s="13"/>
      <c r="I43" s="14"/>
      <c r="J43" s="112"/>
      <c r="K43" s="112"/>
      <c r="L43" s="133"/>
      <c r="M43" s="267"/>
    </row>
    <row r="44" spans="1:13" ht="15.75" thickBot="1">
      <c r="A44" s="350"/>
      <c r="B44" s="319"/>
      <c r="C44" s="68" t="s">
        <v>10</v>
      </c>
      <c r="D44" s="33" t="s">
        <v>6</v>
      </c>
      <c r="E44" s="35">
        <v>3</v>
      </c>
      <c r="F44" s="36">
        <v>5</v>
      </c>
      <c r="G44" s="12"/>
      <c r="H44" s="22"/>
      <c r="I44" s="16"/>
      <c r="J44" s="110"/>
      <c r="K44" s="110"/>
      <c r="L44" s="16"/>
      <c r="M44" s="259"/>
    </row>
    <row r="45" spans="1:13" ht="15.75" thickBot="1">
      <c r="A45" s="350"/>
      <c r="B45" s="320"/>
      <c r="C45" s="309" t="s">
        <v>7</v>
      </c>
      <c r="D45" s="313"/>
      <c r="E45" s="139">
        <f>SUM(E43:E44)</f>
        <v>4</v>
      </c>
      <c r="F45" s="139">
        <f>SUM(F43:F44)</f>
        <v>7</v>
      </c>
      <c r="G45" s="139"/>
      <c r="H45" s="139"/>
      <c r="I45" s="142"/>
      <c r="J45" s="145"/>
      <c r="K45" s="145"/>
      <c r="L45" s="146"/>
      <c r="M45" s="243"/>
    </row>
    <row r="46" spans="1:13" ht="15">
      <c r="A46" s="350"/>
      <c r="B46" s="319" t="s">
        <v>84</v>
      </c>
      <c r="C46" s="37" t="s">
        <v>10</v>
      </c>
      <c r="D46" s="43" t="s">
        <v>4</v>
      </c>
      <c r="E46" s="32">
        <v>8</v>
      </c>
      <c r="F46" s="34">
        <v>13</v>
      </c>
      <c r="G46" s="104"/>
      <c r="H46" s="13"/>
      <c r="I46" s="14"/>
      <c r="J46" s="20"/>
      <c r="K46" s="20"/>
      <c r="L46" s="14"/>
      <c r="M46" s="273"/>
    </row>
    <row r="47" spans="1:13" ht="15">
      <c r="A47" s="350"/>
      <c r="B47" s="319"/>
      <c r="C47" s="37" t="s">
        <v>10</v>
      </c>
      <c r="D47" s="29" t="s">
        <v>5</v>
      </c>
      <c r="E47" s="30">
        <v>2</v>
      </c>
      <c r="F47" s="31">
        <v>3</v>
      </c>
      <c r="G47" s="11"/>
      <c r="H47" s="9"/>
      <c r="I47" s="15"/>
      <c r="J47" s="99"/>
      <c r="K47" s="99"/>
      <c r="L47" s="101"/>
      <c r="M47" s="274"/>
    </row>
    <row r="48" spans="1:13" ht="15.75" thickBot="1">
      <c r="A48" s="350"/>
      <c r="B48" s="319"/>
      <c r="C48" s="68" t="s">
        <v>10</v>
      </c>
      <c r="D48" s="33" t="s">
        <v>6</v>
      </c>
      <c r="E48" s="35">
        <v>46</v>
      </c>
      <c r="F48" s="36">
        <v>84</v>
      </c>
      <c r="G48" s="12"/>
      <c r="H48" s="22"/>
      <c r="I48" s="16"/>
      <c r="J48" s="110"/>
      <c r="K48" s="110"/>
      <c r="L48" s="16"/>
      <c r="M48" s="259"/>
    </row>
    <row r="49" spans="1:13" ht="15.75" thickBot="1">
      <c r="A49" s="350"/>
      <c r="B49" s="320"/>
      <c r="C49" s="309" t="s">
        <v>7</v>
      </c>
      <c r="D49" s="313"/>
      <c r="E49" s="139">
        <f>SUM(E46:E48)</f>
        <v>56</v>
      </c>
      <c r="F49" s="139">
        <f>SUM(F46:F48)</f>
        <v>100</v>
      </c>
      <c r="G49" s="139"/>
      <c r="H49" s="139"/>
      <c r="I49" s="142"/>
      <c r="J49" s="145"/>
      <c r="K49" s="145"/>
      <c r="L49" s="146"/>
      <c r="M49" s="243"/>
    </row>
    <row r="50" spans="1:13" ht="15">
      <c r="A50" s="350"/>
      <c r="B50" s="318" t="s">
        <v>60</v>
      </c>
      <c r="C50" s="37" t="s">
        <v>12</v>
      </c>
      <c r="D50" s="43" t="s">
        <v>11</v>
      </c>
      <c r="E50" s="86">
        <v>5</v>
      </c>
      <c r="F50" s="48"/>
      <c r="G50" s="23"/>
      <c r="H50" s="24"/>
      <c r="I50" s="26"/>
      <c r="J50" s="20"/>
      <c r="K50" s="20"/>
      <c r="L50" s="284"/>
      <c r="M50" s="263"/>
    </row>
    <row r="51" spans="1:13" ht="15">
      <c r="A51" s="350"/>
      <c r="B51" s="319"/>
      <c r="C51" s="37" t="s">
        <v>12</v>
      </c>
      <c r="D51" s="29" t="s">
        <v>4</v>
      </c>
      <c r="E51" s="30">
        <v>13</v>
      </c>
      <c r="F51" s="31">
        <v>22</v>
      </c>
      <c r="G51" s="11"/>
      <c r="H51" s="9"/>
      <c r="I51" s="15"/>
      <c r="J51" s="19"/>
      <c r="K51" s="19"/>
      <c r="L51" s="15"/>
      <c r="M51" s="258"/>
    </row>
    <row r="52" spans="1:13" ht="15">
      <c r="A52" s="350"/>
      <c r="B52" s="319"/>
      <c r="C52" s="37" t="s">
        <v>12</v>
      </c>
      <c r="D52" s="29" t="s">
        <v>5</v>
      </c>
      <c r="E52" s="30">
        <v>2</v>
      </c>
      <c r="F52" s="31">
        <v>3</v>
      </c>
      <c r="G52" s="11"/>
      <c r="H52" s="9"/>
      <c r="I52" s="15"/>
      <c r="J52" s="99"/>
      <c r="K52" s="99"/>
      <c r="L52" s="101"/>
      <c r="M52" s="274"/>
    </row>
    <row r="53" spans="1:13" ht="15.75" thickBot="1">
      <c r="A53" s="350"/>
      <c r="B53" s="319"/>
      <c r="C53" s="68" t="s">
        <v>12</v>
      </c>
      <c r="D53" s="33" t="s">
        <v>6</v>
      </c>
      <c r="E53" s="35">
        <v>45</v>
      </c>
      <c r="F53" s="36">
        <v>82</v>
      </c>
      <c r="G53" s="12"/>
      <c r="H53" s="22"/>
      <c r="I53" s="16"/>
      <c r="J53" s="110"/>
      <c r="K53" s="110"/>
      <c r="L53" s="16"/>
      <c r="M53" s="259"/>
    </row>
    <row r="54" spans="1:13" ht="15.75" thickBot="1">
      <c r="A54" s="350"/>
      <c r="B54" s="320"/>
      <c r="C54" s="309" t="s">
        <v>7</v>
      </c>
      <c r="D54" s="313"/>
      <c r="E54" s="139">
        <f>SUM(E50:E53)</f>
        <v>65</v>
      </c>
      <c r="F54" s="139">
        <f>SUM(F51:F53)</f>
        <v>107</v>
      </c>
      <c r="G54" s="139"/>
      <c r="H54" s="139"/>
      <c r="I54" s="142"/>
      <c r="J54" s="145"/>
      <c r="K54" s="145"/>
      <c r="L54" s="146"/>
      <c r="M54" s="243"/>
    </row>
    <row r="55" spans="1:13" ht="15">
      <c r="A55" s="350"/>
      <c r="B55" s="319" t="s">
        <v>66</v>
      </c>
      <c r="C55" s="37" t="s">
        <v>10</v>
      </c>
      <c r="D55" s="43" t="s">
        <v>4</v>
      </c>
      <c r="E55" s="32">
        <v>2</v>
      </c>
      <c r="F55" s="34">
        <v>3</v>
      </c>
      <c r="G55" s="104"/>
      <c r="H55" s="13"/>
      <c r="I55" s="14"/>
      <c r="J55" s="112"/>
      <c r="K55" s="112"/>
      <c r="L55" s="133"/>
      <c r="M55" s="267"/>
    </row>
    <row r="56" spans="1:13" ht="15.75" thickBot="1">
      <c r="A56" s="350"/>
      <c r="B56" s="319"/>
      <c r="C56" s="68" t="s">
        <v>10</v>
      </c>
      <c r="D56" s="33" t="s">
        <v>6</v>
      </c>
      <c r="E56" s="35">
        <v>10</v>
      </c>
      <c r="F56" s="36">
        <v>18</v>
      </c>
      <c r="G56" s="12"/>
      <c r="H56" s="22"/>
      <c r="I56" s="16"/>
      <c r="J56" s="110"/>
      <c r="K56" s="110"/>
      <c r="L56" s="16"/>
      <c r="M56" s="259"/>
    </row>
    <row r="57" spans="1:13" ht="15.75" thickBot="1">
      <c r="A57" s="350"/>
      <c r="B57" s="320"/>
      <c r="C57" s="309" t="s">
        <v>7</v>
      </c>
      <c r="D57" s="313"/>
      <c r="E57" s="139">
        <f>SUM(E55:E56)</f>
        <v>12</v>
      </c>
      <c r="F57" s="139">
        <f>SUM(F55:F56)</f>
        <v>21</v>
      </c>
      <c r="G57" s="139"/>
      <c r="H57" s="139"/>
      <c r="I57" s="142"/>
      <c r="J57" s="145"/>
      <c r="K57" s="145"/>
      <c r="L57" s="146"/>
      <c r="M57" s="243"/>
    </row>
    <row r="58" spans="1:13" ht="15.75" thickBot="1">
      <c r="A58" s="351"/>
      <c r="B58" s="316" t="s">
        <v>82</v>
      </c>
      <c r="C58" s="317"/>
      <c r="D58" s="317"/>
      <c r="E58" s="94">
        <f>E17+E22+E26+E30+E34+E38+E42+E45+E49+E54+E57</f>
        <v>705</v>
      </c>
      <c r="F58" s="94">
        <f>F17+F22+F26+F30+F34+F38+F42+F45+F49+F54+F57</f>
        <v>1219</v>
      </c>
      <c r="G58" s="94"/>
      <c r="H58" s="94"/>
      <c r="I58" s="91"/>
      <c r="J58" s="90">
        <f>J17</f>
        <v>198</v>
      </c>
      <c r="K58" s="94"/>
      <c r="L58" s="93">
        <f>L17</f>
        <v>0</v>
      </c>
      <c r="M58" s="233">
        <f>I58+L58</f>
        <v>0</v>
      </c>
    </row>
    <row r="60" spans="5:13" ht="18.75">
      <c r="E60" s="25"/>
      <c r="F60" s="87"/>
      <c r="G60" s="25"/>
      <c r="H60" s="25"/>
      <c r="I60" s="25"/>
      <c r="J60" s="25"/>
      <c r="K60" s="25"/>
      <c r="L60" s="25"/>
      <c r="M60" s="25"/>
    </row>
    <row r="62" ht="15">
      <c r="E62" s="6"/>
    </row>
    <row r="64" ht="15">
      <c r="I64" s="6"/>
    </row>
  </sheetData>
  <sheetProtection/>
  <mergeCells count="38">
    <mergeCell ref="D3:D5"/>
    <mergeCell ref="E3:E5"/>
    <mergeCell ref="F3:F5"/>
    <mergeCell ref="M3:M5"/>
    <mergeCell ref="G3:G5"/>
    <mergeCell ref="A1:M1"/>
    <mergeCell ref="I3:I5"/>
    <mergeCell ref="H3:H5"/>
    <mergeCell ref="J3:J5"/>
    <mergeCell ref="K3:K5"/>
    <mergeCell ref="L3:L5"/>
    <mergeCell ref="A3:A5"/>
    <mergeCell ref="B3:B5"/>
    <mergeCell ref="C3:C5"/>
    <mergeCell ref="A7:A58"/>
    <mergeCell ref="B7:B17"/>
    <mergeCell ref="C17:D17"/>
    <mergeCell ref="B18:B22"/>
    <mergeCell ref="C22:D22"/>
    <mergeCell ref="B23:B26"/>
    <mergeCell ref="B50:B54"/>
    <mergeCell ref="C26:D26"/>
    <mergeCell ref="B27:B30"/>
    <mergeCell ref="C30:D30"/>
    <mergeCell ref="B31:B34"/>
    <mergeCell ref="C34:D34"/>
    <mergeCell ref="B35:B38"/>
    <mergeCell ref="C38:D38"/>
    <mergeCell ref="C54:D54"/>
    <mergeCell ref="B39:B42"/>
    <mergeCell ref="C42:D42"/>
    <mergeCell ref="B55:B57"/>
    <mergeCell ref="C57:D57"/>
    <mergeCell ref="B58:D58"/>
    <mergeCell ref="B43:B45"/>
    <mergeCell ref="C45:D45"/>
    <mergeCell ref="B46:B49"/>
    <mergeCell ref="C49:D49"/>
  </mergeCells>
  <printOptions/>
  <pageMargins left="0.18" right="0.17" top="0.17" bottom="0.17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8.00390625" style="0" customWidth="1"/>
    <col min="2" max="2" width="8.7109375" style="0" customWidth="1"/>
    <col min="3" max="3" width="7.57421875" style="0" customWidth="1"/>
    <col min="4" max="4" width="25.57421875" style="0" customWidth="1"/>
    <col min="5" max="5" width="7.421875" style="0" customWidth="1"/>
    <col min="6" max="6" width="7.7109375" style="0" customWidth="1"/>
    <col min="7" max="7" width="7.28125" style="0" customWidth="1"/>
    <col min="8" max="8" width="7.00390625" style="0" customWidth="1"/>
    <col min="9" max="10" width="9.8515625" style="0" customWidth="1"/>
    <col min="11" max="11" width="10.00390625" style="0" customWidth="1"/>
    <col min="12" max="12" width="8.8515625" style="0" customWidth="1"/>
    <col min="13" max="13" width="9.57421875" style="0" customWidth="1"/>
    <col min="15" max="15" width="7.7109375" style="0" customWidth="1"/>
    <col min="16" max="16" width="9.57421875" style="0" bestFit="1" customWidth="1"/>
  </cols>
  <sheetData>
    <row r="1" spans="1:13" ht="15.75">
      <c r="A1" s="288" t="s">
        <v>98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ht="15.75" thickBot="1"/>
    <row r="3" spans="1:13" ht="12.75" customHeight="1">
      <c r="A3" s="289" t="s">
        <v>0</v>
      </c>
      <c r="B3" s="291" t="s">
        <v>1</v>
      </c>
      <c r="C3" s="291" t="s">
        <v>2</v>
      </c>
      <c r="D3" s="291" t="s">
        <v>3</v>
      </c>
      <c r="E3" s="291" t="s">
        <v>91</v>
      </c>
      <c r="F3" s="291" t="s">
        <v>92</v>
      </c>
      <c r="G3" s="293" t="s">
        <v>89</v>
      </c>
      <c r="H3" s="293" t="s">
        <v>90</v>
      </c>
      <c r="I3" s="314" t="s">
        <v>93</v>
      </c>
      <c r="J3" s="291" t="s">
        <v>94</v>
      </c>
      <c r="K3" s="291" t="s">
        <v>95</v>
      </c>
      <c r="L3" s="291" t="s">
        <v>96</v>
      </c>
      <c r="M3" s="293" t="s">
        <v>97</v>
      </c>
    </row>
    <row r="4" spans="1:13" ht="15">
      <c r="A4" s="290"/>
      <c r="B4" s="292"/>
      <c r="C4" s="292"/>
      <c r="D4" s="292"/>
      <c r="E4" s="292"/>
      <c r="F4" s="292"/>
      <c r="G4" s="294"/>
      <c r="H4" s="294"/>
      <c r="I4" s="315"/>
      <c r="J4" s="292"/>
      <c r="K4" s="292"/>
      <c r="L4" s="292"/>
      <c r="M4" s="294"/>
    </row>
    <row r="5" spans="1:13" ht="105.75" customHeight="1" thickBot="1">
      <c r="A5" s="290"/>
      <c r="B5" s="292"/>
      <c r="C5" s="292"/>
      <c r="D5" s="292"/>
      <c r="E5" s="292"/>
      <c r="F5" s="292"/>
      <c r="G5" s="294"/>
      <c r="H5" s="294"/>
      <c r="I5" s="315"/>
      <c r="J5" s="292"/>
      <c r="K5" s="292"/>
      <c r="L5" s="292"/>
      <c r="M5" s="294"/>
    </row>
    <row r="6" spans="1:13" ht="15.75" thickBot="1">
      <c r="A6" s="7">
        <v>1</v>
      </c>
      <c r="B6" s="1">
        <v>2</v>
      </c>
      <c r="C6" s="2">
        <v>3</v>
      </c>
      <c r="D6" s="2">
        <v>4</v>
      </c>
      <c r="E6" s="3">
        <v>5</v>
      </c>
      <c r="F6" s="3">
        <v>6</v>
      </c>
      <c r="G6" s="3">
        <v>7</v>
      </c>
      <c r="H6" s="4">
        <v>8</v>
      </c>
      <c r="I6" s="5">
        <v>9</v>
      </c>
      <c r="J6" s="3">
        <v>10</v>
      </c>
      <c r="K6" s="3">
        <v>11</v>
      </c>
      <c r="L6" s="3">
        <v>12</v>
      </c>
      <c r="M6" s="96">
        <v>13</v>
      </c>
    </row>
    <row r="7" spans="1:13" ht="15">
      <c r="A7" s="303" t="s">
        <v>88</v>
      </c>
      <c r="B7" s="319" t="s">
        <v>34</v>
      </c>
      <c r="C7" s="28" t="s">
        <v>12</v>
      </c>
      <c r="D7" s="38" t="s">
        <v>15</v>
      </c>
      <c r="E7" s="86">
        <v>1</v>
      </c>
      <c r="F7" s="48"/>
      <c r="G7" s="79"/>
      <c r="H7" s="102"/>
      <c r="I7" s="111"/>
      <c r="J7" s="111"/>
      <c r="K7" s="111"/>
      <c r="L7" s="105"/>
      <c r="M7" s="272"/>
    </row>
    <row r="8" spans="1:13" ht="15">
      <c r="A8" s="303"/>
      <c r="B8" s="319"/>
      <c r="C8" s="72" t="s">
        <v>12</v>
      </c>
      <c r="D8" s="29" t="s">
        <v>4</v>
      </c>
      <c r="E8" s="49">
        <v>6</v>
      </c>
      <c r="F8" s="50">
        <v>10</v>
      </c>
      <c r="G8" s="51"/>
      <c r="H8" s="52"/>
      <c r="I8" s="52"/>
      <c r="J8" s="52"/>
      <c r="K8" s="52"/>
      <c r="L8" s="71"/>
      <c r="M8" s="268"/>
    </row>
    <row r="9" spans="1:13" ht="15">
      <c r="A9" s="303"/>
      <c r="B9" s="319"/>
      <c r="C9" s="72" t="s">
        <v>12</v>
      </c>
      <c r="D9" s="29" t="s">
        <v>5</v>
      </c>
      <c r="E9" s="49">
        <v>2</v>
      </c>
      <c r="F9" s="50">
        <v>3</v>
      </c>
      <c r="G9" s="51"/>
      <c r="H9" s="52"/>
      <c r="I9" s="52"/>
      <c r="J9" s="52"/>
      <c r="K9" s="52"/>
      <c r="L9" s="71"/>
      <c r="M9" s="268"/>
    </row>
    <row r="10" spans="1:13" ht="15.75" thickBot="1">
      <c r="A10" s="303"/>
      <c r="B10" s="319"/>
      <c r="C10" s="122" t="s">
        <v>12</v>
      </c>
      <c r="D10" s="33" t="s">
        <v>6</v>
      </c>
      <c r="E10" s="57">
        <v>22</v>
      </c>
      <c r="F10" s="58">
        <v>40</v>
      </c>
      <c r="G10" s="77"/>
      <c r="H10" s="60"/>
      <c r="I10" s="60"/>
      <c r="J10" s="60"/>
      <c r="K10" s="60"/>
      <c r="L10" s="61"/>
      <c r="M10" s="269"/>
    </row>
    <row r="11" spans="1:13" ht="15.75" thickBot="1">
      <c r="A11" s="303"/>
      <c r="B11" s="320"/>
      <c r="C11" s="309" t="s">
        <v>7</v>
      </c>
      <c r="D11" s="313"/>
      <c r="E11" s="139">
        <f>SUM(E7:E10)</f>
        <v>31</v>
      </c>
      <c r="F11" s="139">
        <f>SUM(F7:F10)</f>
        <v>53</v>
      </c>
      <c r="G11" s="139"/>
      <c r="H11" s="139"/>
      <c r="I11" s="141"/>
      <c r="J11" s="141"/>
      <c r="K11" s="141"/>
      <c r="L11" s="142"/>
      <c r="M11" s="242"/>
    </row>
    <row r="12" spans="1:13" ht="15">
      <c r="A12" s="303"/>
      <c r="B12" s="358" t="s">
        <v>48</v>
      </c>
      <c r="C12" s="44" t="s">
        <v>12</v>
      </c>
      <c r="D12" s="38" t="s">
        <v>11</v>
      </c>
      <c r="E12" s="84">
        <v>12</v>
      </c>
      <c r="F12" s="32"/>
      <c r="G12" s="18"/>
      <c r="H12" s="13"/>
      <c r="I12" s="20"/>
      <c r="J12" s="20"/>
      <c r="K12" s="20"/>
      <c r="L12" s="14"/>
      <c r="M12" s="273"/>
    </row>
    <row r="13" spans="1:13" ht="15">
      <c r="A13" s="303"/>
      <c r="B13" s="359"/>
      <c r="C13" s="44" t="s">
        <v>12</v>
      </c>
      <c r="D13" s="29" t="s">
        <v>4</v>
      </c>
      <c r="E13" s="30">
        <v>40</v>
      </c>
      <c r="F13" s="31">
        <v>67</v>
      </c>
      <c r="G13" s="8"/>
      <c r="H13" s="9"/>
      <c r="I13" s="19"/>
      <c r="J13" s="19"/>
      <c r="K13" s="19"/>
      <c r="L13" s="15"/>
      <c r="M13" s="258"/>
    </row>
    <row r="14" spans="1:13" ht="15">
      <c r="A14" s="303"/>
      <c r="B14" s="359"/>
      <c r="C14" s="44" t="s">
        <v>12</v>
      </c>
      <c r="D14" s="29" t="s">
        <v>5</v>
      </c>
      <c r="E14" s="30">
        <v>10</v>
      </c>
      <c r="F14" s="30">
        <v>17</v>
      </c>
      <c r="G14" s="11"/>
      <c r="H14" s="9"/>
      <c r="I14" s="19"/>
      <c r="J14" s="19"/>
      <c r="K14" s="19"/>
      <c r="L14" s="15"/>
      <c r="M14" s="258"/>
    </row>
    <row r="15" spans="1:13" ht="15.75" thickBot="1">
      <c r="A15" s="303"/>
      <c r="B15" s="359"/>
      <c r="C15" s="167" t="s">
        <v>12</v>
      </c>
      <c r="D15" s="33" t="s">
        <v>6</v>
      </c>
      <c r="E15" s="35">
        <v>240</v>
      </c>
      <c r="F15" s="36">
        <v>436</v>
      </c>
      <c r="G15" s="12"/>
      <c r="H15" s="22"/>
      <c r="I15" s="110"/>
      <c r="J15" s="110"/>
      <c r="K15" s="110"/>
      <c r="L15" s="16"/>
      <c r="M15" s="259"/>
    </row>
    <row r="16" spans="1:13" ht="15.75" thickBot="1">
      <c r="A16" s="303"/>
      <c r="B16" s="320"/>
      <c r="C16" s="309" t="s">
        <v>7</v>
      </c>
      <c r="D16" s="313"/>
      <c r="E16" s="151">
        <f>SUM(E12:E15)</f>
        <v>302</v>
      </c>
      <c r="F16" s="151">
        <f>SUM(F12:F15)</f>
        <v>520</v>
      </c>
      <c r="G16" s="151"/>
      <c r="H16" s="151"/>
      <c r="I16" s="153"/>
      <c r="J16" s="153"/>
      <c r="K16" s="153"/>
      <c r="L16" s="158"/>
      <c r="M16" s="254"/>
    </row>
    <row r="17" spans="1:13" ht="15">
      <c r="A17" s="303"/>
      <c r="B17" s="337" t="s">
        <v>73</v>
      </c>
      <c r="C17" s="37" t="s">
        <v>8</v>
      </c>
      <c r="D17" s="109" t="s">
        <v>17</v>
      </c>
      <c r="E17" s="63">
        <v>47</v>
      </c>
      <c r="F17" s="64">
        <v>78</v>
      </c>
      <c r="G17" s="79"/>
      <c r="H17" s="66"/>
      <c r="I17" s="66"/>
      <c r="J17" s="66"/>
      <c r="K17" s="66"/>
      <c r="L17" s="92"/>
      <c r="M17" s="275"/>
    </row>
    <row r="18" spans="1:13" ht="15">
      <c r="A18" s="303"/>
      <c r="B18" s="338"/>
      <c r="C18" s="41" t="s">
        <v>8</v>
      </c>
      <c r="D18" s="29" t="s">
        <v>4</v>
      </c>
      <c r="E18" s="49">
        <v>9</v>
      </c>
      <c r="F18" s="50">
        <v>15</v>
      </c>
      <c r="G18" s="51"/>
      <c r="H18" s="52"/>
      <c r="I18" s="66"/>
      <c r="J18" s="52"/>
      <c r="K18" s="52"/>
      <c r="L18" s="71"/>
      <c r="M18" s="268"/>
    </row>
    <row r="19" spans="1:13" ht="15">
      <c r="A19" s="303"/>
      <c r="B19" s="338"/>
      <c r="C19" s="41" t="s">
        <v>8</v>
      </c>
      <c r="D19" s="29" t="s">
        <v>5</v>
      </c>
      <c r="E19" s="49">
        <v>5</v>
      </c>
      <c r="F19" s="50">
        <v>8</v>
      </c>
      <c r="G19" s="51"/>
      <c r="H19" s="52"/>
      <c r="I19" s="66"/>
      <c r="J19" s="52"/>
      <c r="K19" s="52"/>
      <c r="L19" s="71"/>
      <c r="M19" s="268"/>
    </row>
    <row r="20" spans="1:13" ht="15.75" thickBot="1">
      <c r="A20" s="303"/>
      <c r="B20" s="338"/>
      <c r="C20" s="53" t="s">
        <v>8</v>
      </c>
      <c r="D20" s="46" t="s">
        <v>6</v>
      </c>
      <c r="E20" s="54">
        <v>180</v>
      </c>
      <c r="F20" s="55">
        <v>327</v>
      </c>
      <c r="G20" s="77"/>
      <c r="H20" s="60"/>
      <c r="I20" s="56"/>
      <c r="J20" s="60"/>
      <c r="K20" s="60"/>
      <c r="L20" s="61"/>
      <c r="M20" s="269"/>
    </row>
    <row r="21" spans="1:13" ht="15.75" thickBot="1">
      <c r="A21" s="303"/>
      <c r="B21" s="339"/>
      <c r="C21" s="309" t="s">
        <v>7</v>
      </c>
      <c r="D21" s="310"/>
      <c r="E21" s="159">
        <f>SUM(E17:E20)</f>
        <v>241</v>
      </c>
      <c r="F21" s="155">
        <f>SUM(F17:F20)</f>
        <v>428</v>
      </c>
      <c r="G21" s="155"/>
      <c r="H21" s="139"/>
      <c r="I21" s="141"/>
      <c r="J21" s="141"/>
      <c r="K21" s="141"/>
      <c r="L21" s="142"/>
      <c r="M21" s="242"/>
    </row>
    <row r="22" spans="1:13" ht="15.75" customHeight="1">
      <c r="A22" s="350"/>
      <c r="B22" s="311" t="s">
        <v>30</v>
      </c>
      <c r="C22" s="37" t="s">
        <v>13</v>
      </c>
      <c r="D22" s="38" t="s">
        <v>15</v>
      </c>
      <c r="E22" s="81">
        <v>38</v>
      </c>
      <c r="F22" s="64"/>
      <c r="G22" s="65"/>
      <c r="H22" s="66"/>
      <c r="I22" s="107"/>
      <c r="J22" s="107"/>
      <c r="K22" s="107"/>
      <c r="L22" s="89"/>
      <c r="M22" s="270"/>
    </row>
    <row r="23" spans="1:13" ht="15">
      <c r="A23" s="350"/>
      <c r="B23" s="311"/>
      <c r="C23" s="37" t="s">
        <v>13</v>
      </c>
      <c r="D23" s="43" t="s">
        <v>4</v>
      </c>
      <c r="E23" s="49">
        <v>39</v>
      </c>
      <c r="F23" s="50">
        <v>65</v>
      </c>
      <c r="G23" s="51"/>
      <c r="H23" s="52"/>
      <c r="I23" s="97"/>
      <c r="J23" s="97"/>
      <c r="K23" s="97"/>
      <c r="L23" s="69"/>
      <c r="M23" s="271"/>
    </row>
    <row r="24" spans="1:13" ht="15">
      <c r="A24" s="350"/>
      <c r="B24" s="311"/>
      <c r="C24" s="37" t="s">
        <v>13</v>
      </c>
      <c r="D24" s="40" t="s">
        <v>6</v>
      </c>
      <c r="E24" s="49">
        <v>152</v>
      </c>
      <c r="F24" s="50">
        <v>276</v>
      </c>
      <c r="G24" s="51"/>
      <c r="H24" s="52"/>
      <c r="I24" s="97"/>
      <c r="J24" s="108">
        <v>230</v>
      </c>
      <c r="K24" s="97"/>
      <c r="L24" s="69"/>
      <c r="M24" s="271"/>
    </row>
    <row r="25" spans="1:13" ht="15">
      <c r="A25" s="350"/>
      <c r="B25" s="311"/>
      <c r="C25" s="37" t="s">
        <v>14</v>
      </c>
      <c r="D25" s="38" t="s">
        <v>15</v>
      </c>
      <c r="E25" s="81">
        <v>2</v>
      </c>
      <c r="F25" s="64"/>
      <c r="G25" s="51"/>
      <c r="H25" s="52"/>
      <c r="I25" s="52"/>
      <c r="J25" s="52"/>
      <c r="K25" s="52"/>
      <c r="L25" s="69"/>
      <c r="M25" s="271"/>
    </row>
    <row r="26" spans="1:13" ht="15">
      <c r="A26" s="350"/>
      <c r="B26" s="311"/>
      <c r="C26" s="37" t="s">
        <v>14</v>
      </c>
      <c r="D26" s="43" t="s">
        <v>4</v>
      </c>
      <c r="E26" s="63">
        <v>15</v>
      </c>
      <c r="F26" s="64">
        <v>25</v>
      </c>
      <c r="G26" s="51"/>
      <c r="H26" s="52"/>
      <c r="I26" s="52"/>
      <c r="J26" s="64">
        <v>25</v>
      </c>
      <c r="K26" s="52"/>
      <c r="L26" s="69"/>
      <c r="M26" s="271"/>
    </row>
    <row r="27" spans="1:13" ht="15">
      <c r="A27" s="350"/>
      <c r="B27" s="311"/>
      <c r="C27" s="37" t="s">
        <v>14</v>
      </c>
      <c r="D27" s="29" t="s">
        <v>5</v>
      </c>
      <c r="E27" s="49">
        <v>2</v>
      </c>
      <c r="F27" s="50">
        <v>3</v>
      </c>
      <c r="G27" s="51"/>
      <c r="H27" s="52"/>
      <c r="I27" s="52"/>
      <c r="J27" s="50">
        <v>3</v>
      </c>
      <c r="K27" s="52"/>
      <c r="L27" s="69"/>
      <c r="M27" s="271"/>
    </row>
    <row r="28" spans="1:13" ht="15.75" thickBot="1">
      <c r="A28" s="350"/>
      <c r="B28" s="311"/>
      <c r="C28" s="68" t="s">
        <v>14</v>
      </c>
      <c r="D28" s="33" t="s">
        <v>6</v>
      </c>
      <c r="E28" s="57">
        <v>25</v>
      </c>
      <c r="F28" s="58">
        <v>45</v>
      </c>
      <c r="G28" s="77"/>
      <c r="H28" s="60"/>
      <c r="I28" s="60"/>
      <c r="J28" s="58">
        <v>45</v>
      </c>
      <c r="K28" s="60"/>
      <c r="L28" s="70"/>
      <c r="M28" s="285"/>
    </row>
    <row r="29" spans="1:13" ht="15.75" thickBot="1">
      <c r="A29" s="350"/>
      <c r="B29" s="312"/>
      <c r="C29" s="309" t="s">
        <v>7</v>
      </c>
      <c r="D29" s="313"/>
      <c r="E29" s="139">
        <f>SUM(E22:E28)</f>
        <v>273</v>
      </c>
      <c r="F29" s="140">
        <f>SUM(F22:F28)</f>
        <v>414</v>
      </c>
      <c r="G29" s="140"/>
      <c r="H29" s="141"/>
      <c r="I29" s="141"/>
      <c r="J29" s="140">
        <f>SUM(J24:J28)</f>
        <v>303</v>
      </c>
      <c r="K29" s="141"/>
      <c r="L29" s="142"/>
      <c r="M29" s="242">
        <f>I29+L29</f>
        <v>0</v>
      </c>
    </row>
    <row r="30" spans="1:13" ht="18.75" customHeight="1" thickBot="1">
      <c r="A30" s="351"/>
      <c r="B30" s="316" t="s">
        <v>83</v>
      </c>
      <c r="C30" s="360"/>
      <c r="D30" s="360"/>
      <c r="E30" s="247">
        <f>E11+E16+E21+E29</f>
        <v>847</v>
      </c>
      <c r="F30" s="247">
        <f>F11+F16+F21+F29</f>
        <v>1415</v>
      </c>
      <c r="G30" s="247"/>
      <c r="H30" s="247"/>
      <c r="I30" s="237"/>
      <c r="J30" s="247">
        <f>J29</f>
        <v>303</v>
      </c>
      <c r="K30" s="247"/>
      <c r="L30" s="238">
        <f>L29</f>
        <v>0</v>
      </c>
      <c r="M30" s="286">
        <f>I30+L30</f>
        <v>0</v>
      </c>
    </row>
    <row r="32" spans="5:13" ht="18.75">
      <c r="E32" s="25"/>
      <c r="F32" s="87"/>
      <c r="G32" s="25"/>
      <c r="H32" s="25"/>
      <c r="I32" s="25"/>
      <c r="J32" s="25"/>
      <c r="K32" s="25"/>
      <c r="L32" s="25"/>
      <c r="M32" s="25"/>
    </row>
    <row r="34" ht="15">
      <c r="E34" s="6"/>
    </row>
    <row r="36" ht="15">
      <c r="I36" s="6"/>
    </row>
  </sheetData>
  <sheetProtection/>
  <mergeCells count="24">
    <mergeCell ref="A3:A5"/>
    <mergeCell ref="B3:B5"/>
    <mergeCell ref="C3:C5"/>
    <mergeCell ref="E3:E5"/>
    <mergeCell ref="F3:F5"/>
    <mergeCell ref="G3:G5"/>
    <mergeCell ref="A1:M1"/>
    <mergeCell ref="I3:I5"/>
    <mergeCell ref="H3:H5"/>
    <mergeCell ref="D3:D5"/>
    <mergeCell ref="C21:D21"/>
    <mergeCell ref="M3:M5"/>
    <mergeCell ref="K3:K5"/>
    <mergeCell ref="L3:L5"/>
    <mergeCell ref="J3:J5"/>
    <mergeCell ref="C11:D11"/>
    <mergeCell ref="B22:B29"/>
    <mergeCell ref="C29:D29"/>
    <mergeCell ref="B30:D30"/>
    <mergeCell ref="A7:A30"/>
    <mergeCell ref="B7:B11"/>
    <mergeCell ref="B17:B21"/>
    <mergeCell ref="B12:B16"/>
    <mergeCell ref="C16:D16"/>
  </mergeCells>
  <printOptions/>
  <pageMargins left="0.2" right="0.17" top="0.17" bottom="0.17" header="0.36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2020-06-26T07:21:52Z</cp:lastPrinted>
  <dcterms:created xsi:type="dcterms:W3CDTF">2019-01-31T13:06:29Z</dcterms:created>
  <dcterms:modified xsi:type="dcterms:W3CDTF">2020-07-09T13:15:04Z</dcterms:modified>
  <cp:category/>
  <cp:version/>
  <cp:contentType/>
  <cp:contentStatus/>
</cp:coreProperties>
</file>