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605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<sst xmlns="http://schemas.openxmlformats.org/spreadsheetml/2006/main" count="1061" uniqueCount="155">
  <si>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</si>
  <si>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</si>
  <si>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</si>
  <si>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</si>
  <si>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</si>
  <si>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</si>
  <si>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</si>
  <si>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</si>
  <si>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</si>
  <si>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</si>
  <si>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</si>
  <si>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мжд</t>
  </si>
  <si>
    <t>срлп</t>
  </si>
  <si>
    <t>кл</t>
  </si>
  <si>
    <t>Прогнозно количество дървесина в пл.куб.м.</t>
  </si>
  <si>
    <t>Прогнозно количество дървесина  в пр.куб.м.</t>
  </si>
  <si>
    <t>13-ц</t>
  </si>
  <si>
    <t>цр</t>
  </si>
  <si>
    <t>16-ж</t>
  </si>
  <si>
    <t>16-з</t>
  </si>
  <si>
    <t>бл</t>
  </si>
  <si>
    <t>Едра технолог.  д-на</t>
  </si>
  <si>
    <t>27-с</t>
  </si>
  <si>
    <t>27-б</t>
  </si>
  <si>
    <t>пляс</t>
  </si>
  <si>
    <t>27-т</t>
  </si>
  <si>
    <t>29-п</t>
  </si>
  <si>
    <t>30-л1</t>
  </si>
  <si>
    <t>30-в</t>
  </si>
  <si>
    <t>30-я</t>
  </si>
  <si>
    <t>глд</t>
  </si>
  <si>
    <t>31-г</t>
  </si>
  <si>
    <t>31-м</t>
  </si>
  <si>
    <t>38-р</t>
  </si>
  <si>
    <t>458-а</t>
  </si>
  <si>
    <t>459-а</t>
  </si>
  <si>
    <t>11-е</t>
  </si>
  <si>
    <t>24-в</t>
  </si>
  <si>
    <t>к гб</t>
  </si>
  <si>
    <t>88-п</t>
  </si>
  <si>
    <t>88-с</t>
  </si>
  <si>
    <t>96-а</t>
  </si>
  <si>
    <t>96-в</t>
  </si>
  <si>
    <t>97-к</t>
  </si>
  <si>
    <t>99-и</t>
  </si>
  <si>
    <t>99-м</t>
  </si>
  <si>
    <t>104-г</t>
  </si>
  <si>
    <t>113-б</t>
  </si>
  <si>
    <t>188-в</t>
  </si>
  <si>
    <t>147-л</t>
  </si>
  <si>
    <t>570-б</t>
  </si>
  <si>
    <t>683-а</t>
  </si>
  <si>
    <t>44-в</t>
  </si>
  <si>
    <t>147-щ</t>
  </si>
  <si>
    <t>147-ю</t>
  </si>
  <si>
    <t>147-я</t>
  </si>
  <si>
    <t>390-а</t>
  </si>
  <si>
    <t>80-з</t>
  </si>
  <si>
    <t>148-п</t>
  </si>
  <si>
    <t>148-ю</t>
  </si>
  <si>
    <t>149-н</t>
  </si>
  <si>
    <t>88-е</t>
  </si>
  <si>
    <t>88-ж</t>
  </si>
  <si>
    <t>152-е</t>
  </si>
  <si>
    <t>153-к</t>
  </si>
  <si>
    <t>167-л</t>
  </si>
  <si>
    <t>170-в</t>
  </si>
  <si>
    <t>448-а</t>
  </si>
  <si>
    <t>457-а</t>
  </si>
  <si>
    <t>105-д</t>
  </si>
  <si>
    <t>130-а</t>
  </si>
  <si>
    <t>171-б</t>
  </si>
  <si>
    <t>217-д</t>
  </si>
  <si>
    <t>218-е</t>
  </si>
  <si>
    <t>222-а</t>
  </si>
  <si>
    <t>21-а</t>
  </si>
  <si>
    <t>к дб</t>
  </si>
  <si>
    <t>140-б</t>
  </si>
  <si>
    <t>210-с</t>
  </si>
  <si>
    <t>457-б</t>
  </si>
  <si>
    <t>457-в</t>
  </si>
  <si>
    <t>518-а</t>
  </si>
  <si>
    <t>524-е</t>
  </si>
  <si>
    <t>524-ж</t>
  </si>
  <si>
    <t>чрн</t>
  </si>
  <si>
    <t>531-а</t>
  </si>
  <si>
    <t>546-а</t>
  </si>
  <si>
    <t>547-а</t>
  </si>
  <si>
    <t>548-а</t>
  </si>
  <si>
    <t>193-к</t>
  </si>
  <si>
    <t>87-м</t>
  </si>
  <si>
    <t>210-г</t>
  </si>
  <si>
    <t>219-ж</t>
  </si>
  <si>
    <t>154-е</t>
  </si>
  <si>
    <t>221-в</t>
  </si>
  <si>
    <t>549-а</t>
  </si>
  <si>
    <t>552-а</t>
  </si>
  <si>
    <t>565-б</t>
  </si>
  <si>
    <t>565-в</t>
  </si>
  <si>
    <t>563-в</t>
  </si>
  <si>
    <t>568-а</t>
  </si>
  <si>
    <t>15-в</t>
  </si>
  <si>
    <t>22-ж</t>
  </si>
  <si>
    <t>193-ж</t>
  </si>
  <si>
    <t>чдб</t>
  </si>
  <si>
    <t>Обект</t>
  </si>
  <si>
    <t xml:space="preserve">Единична цена лв./пл.м3 без ДДС </t>
  </si>
  <si>
    <t xml:space="preserve">Единична цена    лв./ пр.м3 без ДДС </t>
  </si>
  <si>
    <t>171-з</t>
  </si>
  <si>
    <t>115-г</t>
  </si>
  <si>
    <t>143-л</t>
  </si>
  <si>
    <t>170-a</t>
  </si>
  <si>
    <t>236-б</t>
  </si>
  <si>
    <t>179-з</t>
  </si>
  <si>
    <t>Дребна технолог. д-на</t>
  </si>
  <si>
    <t>24-г</t>
  </si>
  <si>
    <t>68-а</t>
  </si>
  <si>
    <t>74-з</t>
  </si>
  <si>
    <t>ОБЩО ЗА ОБЕКТ № 19-1</t>
  </si>
  <si>
    <t>ОБЩО ЗА ОБЕКТ № 19-2</t>
  </si>
  <si>
    <t>№ 19-3</t>
  </si>
  <si>
    <t>ОБЩО ЗА ОБЕКТ № 19-3</t>
  </si>
  <si>
    <t>№ 19-4</t>
  </si>
  <si>
    <t>ОБЩО ЗА ОБЕКТ № 19-4</t>
  </si>
  <si>
    <t>№ 19-5</t>
  </si>
  <si>
    <t>ОБЩО ЗА ОБЕКТ № 19-5</t>
  </si>
  <si>
    <t>№ 19-6</t>
  </si>
  <si>
    <t>ОБЩО ЗА ОБЕКТ № 19-6</t>
  </si>
  <si>
    <t>№ 19-7</t>
  </si>
  <si>
    <t>ОБЩО ЗА ОБЕКТ № 19-7</t>
  </si>
  <si>
    <t>№ 19-8</t>
  </si>
  <si>
    <t>ОБЩО ЗА ОБЕКТ № 19-8</t>
  </si>
  <si>
    <t>№ 19-9</t>
  </si>
  <si>
    <t>ОБЩО ЗА ОБЕКТ № 19-9</t>
  </si>
  <si>
    <t>189-ж</t>
  </si>
  <si>
    <t>189-в</t>
  </si>
  <si>
    <t>386-а</t>
  </si>
  <si>
    <t>165-к</t>
  </si>
  <si>
    <t xml:space="preserve">за добив на дървесина </t>
  </si>
  <si>
    <t>75-х</t>
  </si>
  <si>
    <t>53-а</t>
  </si>
  <si>
    <t>76-б</t>
  </si>
  <si>
    <t>96-б</t>
  </si>
  <si>
    <t>84-е</t>
  </si>
  <si>
    <t>к гбр</t>
  </si>
  <si>
    <t>112-л</t>
  </si>
  <si>
    <t>112-т</t>
  </si>
  <si>
    <t>119-д</t>
  </si>
  <si>
    <t>154-г</t>
  </si>
  <si>
    <t>156-е</t>
  </si>
  <si>
    <t>187-к</t>
  </si>
  <si>
    <t>210-з</t>
  </si>
  <si>
    <t>№ 19-2</t>
  </si>
  <si>
    <t>№ 19-1</t>
  </si>
  <si>
    <t>ПРИЛОЖЕНИЕ № 2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</si>
</sst>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1" fillId="33" borderId="11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Alignment="1">
      <alignment/>
    </xf>
    <xf numFmtId="0" fontId="1" fillId="34" borderId="11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left"/>
    </xf>
    <xf numFmtId="0" fontId="0" fillId="35" borderId="15" xfId="0" applyNumberFormat="1" applyFont="1" applyFill="1" applyBorder="1" applyAlignment="1" applyProtection="1">
      <alignment horizontal="right" vertical="top"/>
      <protection/>
    </xf>
    <xf numFmtId="1" fontId="0" fillId="35" borderId="15" xfId="0" applyNumberFormat="1" applyFont="1" applyFill="1" applyBorder="1" applyAlignment="1" applyProtection="1">
      <alignment horizontal="right" vertical="top"/>
      <protection/>
    </xf>
    <xf numFmtId="2" fontId="0" fillId="35" borderId="16" xfId="0" applyNumberFormat="1" applyFont="1" applyFill="1" applyBorder="1" applyAlignment="1">
      <alignment horizontal="right"/>
    </xf>
    <xf numFmtId="2" fontId="0" fillId="35" borderId="15" xfId="0" applyNumberForma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NumberFormat="1" applyFont="1" applyFill="1" applyBorder="1" applyAlignment="1" applyProtection="1">
      <alignment horizontal="right" vertical="top"/>
      <protection/>
    </xf>
    <xf numFmtId="1" fontId="0" fillId="35" borderId="18" xfId="0" applyNumberFormat="1" applyFont="1" applyFill="1" applyBorder="1" applyAlignment="1" applyProtection="1">
      <alignment horizontal="right" vertical="top"/>
      <protection/>
    </xf>
    <xf numFmtId="2" fontId="0" fillId="35" borderId="19" xfId="0" applyNumberFormat="1" applyFont="1" applyFill="1" applyBorder="1" applyAlignment="1">
      <alignment horizontal="right"/>
    </xf>
    <xf numFmtId="2" fontId="0" fillId="35" borderId="18" xfId="0" applyNumberFormat="1" applyFill="1" applyBorder="1" applyAlignment="1">
      <alignment/>
    </xf>
    <xf numFmtId="0" fontId="0" fillId="35" borderId="17" xfId="0" applyNumberFormat="1" applyFont="1" applyFill="1" applyBorder="1" applyAlignment="1" applyProtection="1">
      <alignment horizontal="right" vertical="top"/>
      <protection/>
    </xf>
    <xf numFmtId="1" fontId="0" fillId="35" borderId="17" xfId="0" applyNumberFormat="1" applyFont="1" applyFill="1" applyBorder="1" applyAlignment="1" applyProtection="1">
      <alignment horizontal="right" vertical="top"/>
      <protection/>
    </xf>
    <xf numFmtId="2" fontId="0" fillId="35" borderId="20" xfId="0" applyNumberFormat="1" applyFont="1" applyFill="1" applyBorder="1" applyAlignment="1">
      <alignment horizontal="right"/>
    </xf>
    <xf numFmtId="2" fontId="0" fillId="35" borderId="17" xfId="0" applyNumberFormat="1" applyFill="1" applyBorder="1" applyAlignment="1">
      <alignment/>
    </xf>
    <xf numFmtId="0" fontId="1" fillId="35" borderId="11" xfId="0" applyFont="1" applyFill="1" applyBorder="1" applyAlignment="1">
      <alignment/>
    </xf>
    <xf numFmtId="1" fontId="1" fillId="35" borderId="11" xfId="0" applyNumberFormat="1" applyFont="1" applyFill="1" applyBorder="1" applyAlignment="1">
      <alignment/>
    </xf>
    <xf numFmtId="1" fontId="1" fillId="35" borderId="12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left"/>
    </xf>
    <xf numFmtId="2" fontId="0" fillId="35" borderId="18" xfId="0" applyNumberFormat="1" applyFont="1" applyFill="1" applyBorder="1" applyAlignment="1">
      <alignment horizontal="right"/>
    </xf>
    <xf numFmtId="0" fontId="6" fillId="35" borderId="22" xfId="0" applyFont="1" applyFill="1" applyBorder="1" applyAlignment="1">
      <alignment horizontal="center" vertical="center" wrapText="1"/>
    </xf>
    <xf numFmtId="2" fontId="0" fillId="35" borderId="17" xfId="0" applyNumberFormat="1" applyFont="1" applyFill="1" applyBorder="1" applyAlignment="1">
      <alignment horizontal="right"/>
    </xf>
    <xf numFmtId="2" fontId="0" fillId="35" borderId="11" xfId="0" applyNumberForma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left"/>
    </xf>
    <xf numFmtId="0" fontId="1" fillId="35" borderId="11" xfId="0" applyNumberFormat="1" applyFont="1" applyFill="1" applyBorder="1" applyAlignment="1" applyProtection="1">
      <alignment horizontal="right" vertical="top"/>
      <protection/>
    </xf>
    <xf numFmtId="1" fontId="1" fillId="35" borderId="11" xfId="0" applyNumberFormat="1" applyFont="1" applyFill="1" applyBorder="1" applyAlignment="1" applyProtection="1">
      <alignment horizontal="right" vertical="top"/>
      <protection/>
    </xf>
    <xf numFmtId="1" fontId="1" fillId="35" borderId="12" xfId="0" applyNumberFormat="1" applyFont="1" applyFill="1" applyBorder="1" applyAlignment="1" applyProtection="1">
      <alignment horizontal="right" vertical="top"/>
      <protection/>
    </xf>
    <xf numFmtId="0" fontId="1" fillId="35" borderId="12" xfId="0" applyNumberFormat="1" applyFont="1" applyFill="1" applyBorder="1" applyAlignment="1" applyProtection="1">
      <alignment horizontal="right" vertical="top"/>
      <protection/>
    </xf>
    <xf numFmtId="49" fontId="0" fillId="35" borderId="16" xfId="0" applyNumberFormat="1" applyFont="1" applyFill="1" applyBorder="1" applyAlignment="1" applyProtection="1">
      <alignment horizontal="right" vertical="top"/>
      <protection/>
    </xf>
    <xf numFmtId="0" fontId="0" fillId="35" borderId="15" xfId="0" applyFill="1" applyBorder="1" applyAlignment="1">
      <alignment/>
    </xf>
    <xf numFmtId="0" fontId="0" fillId="35" borderId="19" xfId="0" applyNumberFormat="1" applyFont="1" applyFill="1" applyBorder="1" applyAlignment="1" applyProtection="1">
      <alignment horizontal="right" vertical="top"/>
      <protection/>
    </xf>
    <xf numFmtId="2" fontId="0" fillId="35" borderId="17" xfId="0" applyNumberFormat="1" applyFont="1" applyFill="1" applyBorder="1" applyAlignment="1" applyProtection="1">
      <alignment horizontal="right" vertical="top"/>
      <protection/>
    </xf>
    <xf numFmtId="0" fontId="0" fillId="35" borderId="11" xfId="0" applyNumberFormat="1" applyFont="1" applyFill="1" applyBorder="1" applyAlignment="1" applyProtection="1">
      <alignment horizontal="right" vertical="top"/>
      <protection/>
    </xf>
    <xf numFmtId="0" fontId="0" fillId="35" borderId="25" xfId="0" applyNumberFormat="1" applyFont="1" applyFill="1" applyBorder="1" applyAlignment="1" applyProtection="1">
      <alignment horizontal="right" vertical="top"/>
      <protection/>
    </xf>
    <xf numFmtId="2" fontId="0" fillId="35" borderId="26" xfId="0" applyNumberFormat="1" applyFont="1" applyFill="1" applyBorder="1" applyAlignment="1">
      <alignment horizontal="right"/>
    </xf>
    <xf numFmtId="2" fontId="0" fillId="35" borderId="19" xfId="0" applyNumberFormat="1" applyFont="1" applyFill="1" applyBorder="1" applyAlignment="1" applyProtection="1">
      <alignment horizontal="right" vertical="top"/>
      <protection/>
    </xf>
    <xf numFmtId="1" fontId="0" fillId="35" borderId="25" xfId="0" applyNumberFormat="1" applyFont="1" applyFill="1" applyBorder="1" applyAlignment="1" applyProtection="1">
      <alignment horizontal="right" vertical="top"/>
      <protection/>
    </xf>
    <xf numFmtId="0" fontId="0" fillId="35" borderId="26" xfId="0" applyNumberFormat="1" applyFont="1" applyFill="1" applyBorder="1" applyAlignment="1" applyProtection="1">
      <alignment horizontal="right" vertical="top"/>
      <protection/>
    </xf>
    <xf numFmtId="2" fontId="0" fillId="35" borderId="25" xfId="0" applyNumberForma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8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/>
    </xf>
    <xf numFmtId="0" fontId="0" fillId="35" borderId="29" xfId="0" applyFont="1" applyFill="1" applyBorder="1" applyAlignment="1">
      <alignment horizontal="center"/>
    </xf>
    <xf numFmtId="2" fontId="0" fillId="35" borderId="30" xfId="0" applyNumberFormat="1" applyFill="1" applyBorder="1" applyAlignment="1">
      <alignment/>
    </xf>
    <xf numFmtId="2" fontId="1" fillId="35" borderId="31" xfId="0" applyNumberFormat="1" applyFont="1" applyFill="1" applyBorder="1" applyAlignment="1">
      <alignment/>
    </xf>
    <xf numFmtId="2" fontId="0" fillId="35" borderId="25" xfId="0" applyNumberFormat="1" applyFont="1" applyFill="1" applyBorder="1" applyAlignment="1">
      <alignment horizontal="right"/>
    </xf>
    <xf numFmtId="2" fontId="0" fillId="35" borderId="32" xfId="0" applyNumberFormat="1" applyFill="1" applyBorder="1" applyAlignment="1">
      <alignment/>
    </xf>
    <xf numFmtId="0" fontId="1" fillId="35" borderId="25" xfId="0" applyFont="1" applyFill="1" applyBorder="1" applyAlignment="1">
      <alignment/>
    </xf>
    <xf numFmtId="2" fontId="0" fillId="35" borderId="25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6" fillId="35" borderId="33" xfId="0" applyFont="1" applyFill="1" applyBorder="1" applyAlignment="1">
      <alignment horizontal="left"/>
    </xf>
    <xf numFmtId="1" fontId="0" fillId="35" borderId="25" xfId="0" applyNumberFormat="1" applyFont="1" applyFill="1" applyBorder="1" applyAlignment="1">
      <alignment/>
    </xf>
    <xf numFmtId="0" fontId="0" fillId="19" borderId="15" xfId="0" applyNumberFormat="1" applyFont="1" applyFill="1" applyBorder="1" applyAlignment="1" applyProtection="1">
      <alignment horizontal="right" vertical="top"/>
      <protection/>
    </xf>
    <xf numFmtId="0" fontId="0" fillId="19" borderId="25" xfId="0" applyNumberFormat="1" applyFont="1" applyFill="1" applyBorder="1" applyAlignment="1" applyProtection="1">
      <alignment horizontal="right" vertical="top"/>
      <protection/>
    </xf>
    <xf numFmtId="0" fontId="0" fillId="19" borderId="18" xfId="0" applyNumberFormat="1" applyFont="1" applyFill="1" applyBorder="1" applyAlignment="1" applyProtection="1">
      <alignment horizontal="right" vertical="top"/>
      <protection/>
    </xf>
    <xf numFmtId="0" fontId="0" fillId="19" borderId="15" xfId="0" applyFont="1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25" xfId="0" applyFont="1" applyFill="1" applyBorder="1" applyAlignment="1">
      <alignment/>
    </xf>
    <xf numFmtId="2" fontId="0" fillId="35" borderId="34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ont="1" applyFill="1" applyBorder="1" applyAlignment="1">
      <alignment horizontal="right"/>
    </xf>
    <xf numFmtId="2" fontId="0" fillId="0" borderId="30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right" vertical="top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2" fontId="0" fillId="0" borderId="17" xfId="0" applyNumberFormat="1" applyFont="1" applyFill="1" applyBorder="1" applyAlignment="1">
      <alignment horizontal="right"/>
    </xf>
    <xf numFmtId="2" fontId="0" fillId="0" borderId="32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1" fontId="1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2" fontId="0" fillId="0" borderId="16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 horizontal="right" vertical="top"/>
      <protection/>
    </xf>
    <xf numFmtId="2" fontId="0" fillId="0" borderId="15" xfId="0" applyNumberFormat="1" applyFont="1" applyFill="1" applyBorder="1" applyAlignment="1" applyProtection="1">
      <alignment horizontal="right" vertical="top"/>
      <protection/>
    </xf>
    <xf numFmtId="2" fontId="0" fillId="0" borderId="34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horizontal="right" vertical="top"/>
      <protection/>
    </xf>
    <xf numFmtId="1" fontId="0" fillId="0" borderId="25" xfId="0" applyNumberFormat="1" applyFont="1" applyFill="1" applyBorder="1" applyAlignment="1" applyProtection="1">
      <alignment horizontal="right" vertical="top"/>
      <protection/>
    </xf>
    <xf numFmtId="2" fontId="0" fillId="0" borderId="2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 applyProtection="1">
      <alignment horizontal="right" vertical="top"/>
      <protection/>
    </xf>
    <xf numFmtId="0" fontId="0" fillId="0" borderId="11" xfId="0" applyFill="1" applyBorder="1" applyAlignment="1">
      <alignment/>
    </xf>
    <xf numFmtId="0" fontId="1" fillId="35" borderId="23" xfId="0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1" fillId="35" borderId="25" xfId="0" applyNumberFormat="1" applyFont="1" applyFill="1" applyBorder="1" applyAlignment="1" applyProtection="1">
      <alignment horizontal="right" vertical="top"/>
      <protection/>
    </xf>
    <xf numFmtId="2" fontId="0" fillId="35" borderId="25" xfId="0" applyNumberFormat="1" applyFont="1" applyFill="1" applyBorder="1" applyAlignment="1" applyProtection="1">
      <alignment horizontal="right" vertical="top"/>
      <protection/>
    </xf>
    <xf numFmtId="0" fontId="0" fillId="35" borderId="21" xfId="0" applyNumberFormat="1" applyFont="1" applyFill="1" applyBorder="1" applyAlignment="1" applyProtection="1">
      <alignment horizontal="right" vertical="top"/>
      <protection/>
    </xf>
    <xf numFmtId="2" fontId="0" fillId="35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left"/>
    </xf>
    <xf numFmtId="0" fontId="0" fillId="0" borderId="26" xfId="0" applyNumberFormat="1" applyFont="1" applyFill="1" applyBorder="1" applyAlignment="1" applyProtection="1">
      <alignment horizontal="right" vertical="top"/>
      <protection/>
    </xf>
    <xf numFmtId="2" fontId="0" fillId="0" borderId="25" xfId="0" applyNumberFormat="1" applyFont="1" applyFill="1" applyBorder="1" applyAlignment="1" applyProtection="1">
      <alignment horizontal="right" vertical="top"/>
      <protection/>
    </xf>
    <xf numFmtId="0" fontId="0" fillId="35" borderId="38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left"/>
    </xf>
    <xf numFmtId="0" fontId="0" fillId="35" borderId="23" xfId="0" applyNumberFormat="1" applyFont="1" applyFill="1" applyBorder="1" applyAlignment="1" applyProtection="1">
      <alignment horizontal="right" vertical="top"/>
      <protection/>
    </xf>
    <xf numFmtId="1" fontId="0" fillId="35" borderId="23" xfId="0" applyNumberFormat="1" applyFont="1" applyFill="1" applyBorder="1" applyAlignment="1" applyProtection="1">
      <alignment horizontal="right" vertical="top"/>
      <protection/>
    </xf>
    <xf numFmtId="2" fontId="0" fillId="35" borderId="39" xfId="0" applyNumberFormat="1" applyFont="1" applyFill="1" applyBorder="1" applyAlignment="1">
      <alignment horizontal="right"/>
    </xf>
    <xf numFmtId="2" fontId="0" fillId="35" borderId="23" xfId="0" applyNumberFormat="1" applyFill="1" applyBorder="1" applyAlignment="1">
      <alignment/>
    </xf>
    <xf numFmtId="0" fontId="1" fillId="35" borderId="40" xfId="0" applyFont="1" applyFill="1" applyBorder="1" applyAlignment="1">
      <alignment/>
    </xf>
    <xf numFmtId="2" fontId="0" fillId="35" borderId="36" xfId="0" applyNumberFormat="1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19" borderId="40" xfId="0" applyFont="1" applyFill="1" applyBorder="1" applyAlignment="1">
      <alignment/>
    </xf>
    <xf numFmtId="2" fontId="0" fillId="35" borderId="40" xfId="0" applyNumberFormat="1" applyFont="1" applyFill="1" applyBorder="1" applyAlignment="1">
      <alignment/>
    </xf>
    <xf numFmtId="2" fontId="0" fillId="35" borderId="41" xfId="0" applyNumberFormat="1" applyFont="1" applyFill="1" applyBorder="1" applyAlignment="1">
      <alignment/>
    </xf>
    <xf numFmtId="2" fontId="0" fillId="35" borderId="42" xfId="0" applyNumberFormat="1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1" fillId="35" borderId="43" xfId="0" applyFont="1" applyFill="1" applyBorder="1" applyAlignment="1">
      <alignment horizontal="left"/>
    </xf>
    <xf numFmtId="0" fontId="1" fillId="35" borderId="44" xfId="0" applyFont="1" applyFill="1" applyBorder="1" applyAlignment="1">
      <alignment horizontal="left"/>
    </xf>
    <xf numFmtId="2" fontId="0" fillId="35" borderId="42" xfId="0" applyNumberFormat="1" applyFill="1" applyBorder="1" applyAlignment="1">
      <alignment/>
    </xf>
    <xf numFmtId="2" fontId="1" fillId="35" borderId="31" xfId="0" applyNumberFormat="1" applyFont="1" applyFill="1" applyBorder="1" applyAlignment="1" applyProtection="1">
      <alignment horizontal="right" vertical="top"/>
      <protection/>
    </xf>
    <xf numFmtId="2" fontId="0" fillId="35" borderId="34" xfId="0" applyNumberFormat="1" applyFill="1" applyBorder="1" applyAlignment="1">
      <alignment horizontal="right"/>
    </xf>
    <xf numFmtId="2" fontId="1" fillId="35" borderId="31" xfId="0" applyNumberFormat="1" applyFont="1" applyFill="1" applyBorder="1" applyAlignment="1">
      <alignment horizontal="right"/>
    </xf>
    <xf numFmtId="2" fontId="1" fillId="33" borderId="31" xfId="0" applyNumberFormat="1" applyFont="1" applyFill="1" applyBorder="1" applyAlignment="1" applyProtection="1">
      <alignment horizontal="right" vertical="top"/>
      <protection/>
    </xf>
    <xf numFmtId="179" fontId="0" fillId="35" borderId="30" xfId="0" applyNumberFormat="1" applyFill="1" applyBorder="1" applyAlignment="1">
      <alignment/>
    </xf>
    <xf numFmtId="179" fontId="0" fillId="35" borderId="32" xfId="0" applyNumberFormat="1" applyFill="1" applyBorder="1" applyAlignment="1">
      <alignment/>
    </xf>
    <xf numFmtId="2" fontId="1" fillId="0" borderId="31" xfId="0" applyNumberFormat="1" applyFont="1" applyFill="1" applyBorder="1" applyAlignment="1" applyProtection="1">
      <alignment horizontal="right" vertical="top"/>
      <protection/>
    </xf>
    <xf numFmtId="2" fontId="1" fillId="34" borderId="31" xfId="0" applyNumberFormat="1" applyFont="1" applyFill="1" applyBorder="1" applyAlignment="1">
      <alignment/>
    </xf>
    <xf numFmtId="2" fontId="0" fillId="35" borderId="45" xfId="0" applyNumberFormat="1" applyFill="1" applyBorder="1" applyAlignment="1">
      <alignment/>
    </xf>
    <xf numFmtId="2" fontId="0" fillId="35" borderId="46" xfId="0" applyNumberFormat="1" applyFill="1" applyBorder="1" applyAlignment="1">
      <alignment/>
    </xf>
    <xf numFmtId="2" fontId="0" fillId="35" borderId="47" xfId="0" applyNumberFormat="1" applyFill="1" applyBorder="1" applyAlignment="1">
      <alignment/>
    </xf>
    <xf numFmtId="2" fontId="6" fillId="35" borderId="34" xfId="0" applyNumberFormat="1" applyFont="1" applyFill="1" applyBorder="1" applyAlignment="1">
      <alignment horizontal="right"/>
    </xf>
    <xf numFmtId="2" fontId="0" fillId="0" borderId="42" xfId="0" applyNumberFormat="1" applyFont="1" applyFill="1" applyBorder="1" applyAlignment="1" applyProtection="1">
      <alignment horizontal="right" vertical="top"/>
      <protection/>
    </xf>
    <xf numFmtId="2" fontId="0" fillId="35" borderId="42" xfId="0" applyNumberFormat="1" applyFont="1" applyFill="1" applyBorder="1" applyAlignment="1" applyProtection="1">
      <alignment horizontal="right" vertical="top"/>
      <protection/>
    </xf>
    <xf numFmtId="174" fontId="1" fillId="35" borderId="31" xfId="0" applyNumberFormat="1" applyFont="1" applyFill="1" applyBorder="1" applyAlignment="1">
      <alignment/>
    </xf>
    <xf numFmtId="2" fontId="1" fillId="36" borderId="31" xfId="0" applyNumberFormat="1" applyFont="1" applyFill="1" applyBorder="1" applyAlignment="1">
      <alignment/>
    </xf>
    <xf numFmtId="2" fontId="0" fillId="35" borderId="34" xfId="0" applyNumberFormat="1" applyFont="1" applyFill="1" applyBorder="1" applyAlignment="1">
      <alignment/>
    </xf>
    <xf numFmtId="2" fontId="0" fillId="35" borderId="3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35" borderId="50" xfId="0" applyNumberFormat="1" applyFont="1" applyFill="1" applyBorder="1" applyAlignment="1" applyProtection="1">
      <alignment horizontal="center" vertical="center" wrapText="1"/>
      <protection/>
    </xf>
    <xf numFmtId="0" fontId="0" fillId="35" borderId="51" xfId="0" applyNumberFormat="1" applyFont="1" applyFill="1" applyBorder="1" applyAlignment="1" applyProtection="1">
      <alignment horizontal="center" vertical="center" wrapText="1"/>
      <protection/>
    </xf>
    <xf numFmtId="0" fontId="0" fillId="35" borderId="52" xfId="0" applyNumberFormat="1" applyFont="1" applyFill="1" applyBorder="1" applyAlignment="1" applyProtection="1">
      <alignment horizontal="center" vertical="center" wrapText="1"/>
      <protection/>
    </xf>
    <xf numFmtId="0" fontId="1" fillId="35" borderId="43" xfId="0" applyFont="1" applyFill="1" applyBorder="1" applyAlignment="1">
      <alignment horizontal="left"/>
    </xf>
    <xf numFmtId="0" fontId="1" fillId="35" borderId="44" xfId="0" applyFont="1" applyFill="1" applyBorder="1" applyAlignment="1">
      <alignment horizontal="left"/>
    </xf>
    <xf numFmtId="0" fontId="0" fillId="35" borderId="51" xfId="0" applyNumberFormat="1" applyFont="1" applyFill="1" applyBorder="1" applyAlignment="1" applyProtection="1">
      <alignment horizontal="center" vertical="distributed"/>
      <protection/>
    </xf>
    <xf numFmtId="0" fontId="0" fillId="35" borderId="52" xfId="0" applyNumberFormat="1" applyFont="1" applyFill="1" applyBorder="1" applyAlignment="1" applyProtection="1">
      <alignment horizontal="center" vertical="distributed"/>
      <protection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5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left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35" borderId="55" xfId="0" applyNumberFormat="1" applyFont="1" applyFill="1" applyBorder="1" applyAlignment="1" applyProtection="1">
      <alignment horizontal="center" vertical="center" wrapText="1"/>
      <protection/>
    </xf>
    <xf numFmtId="0" fontId="0" fillId="35" borderId="56" xfId="0" applyNumberFormat="1" applyFont="1" applyFill="1" applyBorder="1" applyAlignment="1" applyProtection="1">
      <alignment horizontal="center" vertical="center" wrapText="1"/>
      <protection/>
    </xf>
    <xf numFmtId="0" fontId="0" fillId="35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0" fillId="35" borderId="58" xfId="0" applyNumberFormat="1" applyFont="1" applyFill="1" applyBorder="1" applyAlignment="1" applyProtection="1">
      <alignment horizontal="center" vertical="center" wrapText="1"/>
      <protection/>
    </xf>
    <xf numFmtId="0" fontId="0" fillId="35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35" borderId="6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left"/>
    </xf>
    <xf numFmtId="0" fontId="1" fillId="0" borderId="5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/>
    </xf>
    <xf numFmtId="0" fontId="0" fillId="35" borderId="50" xfId="0" applyFill="1" applyBorder="1" applyAlignment="1">
      <alignment horizontal="center" vertical="center" wrapText="1"/>
    </xf>
    <xf numFmtId="0" fontId="0" fillId="35" borderId="62" xfId="0" applyNumberFormat="1" applyFont="1" applyFill="1" applyBorder="1" applyAlignment="1" applyProtection="1">
      <alignment horizontal="center" vertical="center" wrapText="1"/>
      <protection/>
    </xf>
    <xf numFmtId="0" fontId="0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5" borderId="65" xfId="0" applyNumberFormat="1" applyFont="1" applyFill="1" applyBorder="1" applyAlignment="1" applyProtection="1">
      <alignment horizontal="center" vertical="center" wrapText="1"/>
      <protection/>
    </xf>
    <xf numFmtId="0" fontId="0" fillId="35" borderId="6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8.140625" style="0" customWidth="1"/>
    <col min="4" max="4" width="25.28125" style="0" customWidth="1"/>
    <col min="5" max="6" width="7.8515625" style="0" customWidth="1"/>
    <col min="7" max="7" width="7.421875" style="0" customWidth="1"/>
    <col min="8" max="8" width="7.00390625" style="0" customWidth="1"/>
    <col min="9" max="9" width="10.57421875" style="0" bestFit="1" customWidth="1"/>
    <col min="12" max="12" width="9.57421875" style="0" bestFit="1" customWidth="1"/>
  </cols>
  <sheetData>
    <row r="1" spans="1:9" ht="15.75">
      <c r="A1" s="195" t="s">
        <v>154</v>
      </c>
      <c r="B1" s="195"/>
      <c r="C1" s="195"/>
      <c r="D1" s="195"/>
      <c r="E1" s="195"/>
      <c r="F1" s="195"/>
      <c r="G1" s="195"/>
      <c r="H1" s="195"/>
      <c r="I1" s="195"/>
    </row>
    <row r="2" spans="1:9" ht="15.75">
      <c r="A2" s="195" t="s">
        <v>138</v>
      </c>
      <c r="B2" s="195"/>
      <c r="C2" s="195"/>
      <c r="D2" s="195"/>
      <c r="E2" s="195"/>
      <c r="F2" s="195"/>
      <c r="G2" s="195"/>
      <c r="H2" s="195"/>
      <c r="I2" s="195"/>
    </row>
    <row r="3" ht="13.5" thickBot="1"/>
    <row r="4" spans="1:9" ht="23.25" customHeight="1">
      <c r="A4" s="196" t="s">
        <v>105</v>
      </c>
      <c r="B4" s="198" t="s">
        <v>7</v>
      </c>
      <c r="C4" s="198" t="s">
        <v>8</v>
      </c>
      <c r="D4" s="198" t="s">
        <v>0</v>
      </c>
      <c r="E4" s="198" t="s">
        <v>14</v>
      </c>
      <c r="F4" s="198" t="s">
        <v>15</v>
      </c>
      <c r="G4" s="198" t="s">
        <v>106</v>
      </c>
      <c r="H4" s="200" t="s">
        <v>107</v>
      </c>
      <c r="I4" s="202" t="s">
        <v>6</v>
      </c>
    </row>
    <row r="5" spans="1:9" ht="26.25" customHeight="1">
      <c r="A5" s="197"/>
      <c r="B5" s="199"/>
      <c r="C5" s="199"/>
      <c r="D5" s="199"/>
      <c r="E5" s="199"/>
      <c r="F5" s="199"/>
      <c r="G5" s="199"/>
      <c r="H5" s="201"/>
      <c r="I5" s="203"/>
    </row>
    <row r="6" spans="1:9" ht="40.5" customHeight="1" thickBot="1">
      <c r="A6" s="197"/>
      <c r="B6" s="199"/>
      <c r="C6" s="199"/>
      <c r="D6" s="199"/>
      <c r="E6" s="199"/>
      <c r="F6" s="199"/>
      <c r="G6" s="199"/>
      <c r="H6" s="201"/>
      <c r="I6" s="203"/>
    </row>
    <row r="7" spans="1:9" ht="13.5" thickBot="1">
      <c r="A7" s="1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4">
        <v>8</v>
      </c>
      <c r="I7" s="5">
        <v>9</v>
      </c>
    </row>
    <row r="8" spans="1:9" ht="12.75">
      <c r="A8" s="204" t="s">
        <v>153</v>
      </c>
      <c r="B8" s="206" t="s">
        <v>19</v>
      </c>
      <c r="C8" s="75" t="s">
        <v>17</v>
      </c>
      <c r="D8" s="29" t="s">
        <v>21</v>
      </c>
      <c r="E8" s="38">
        <v>45</v>
      </c>
      <c r="F8" s="38">
        <v>75</v>
      </c>
      <c r="G8" s="39"/>
      <c r="H8" s="14"/>
      <c r="I8" s="92"/>
    </row>
    <row r="9" spans="1:9" ht="12.75">
      <c r="A9" s="204"/>
      <c r="B9" s="207"/>
      <c r="C9" s="49" t="s">
        <v>17</v>
      </c>
      <c r="D9" s="33" t="s">
        <v>1</v>
      </c>
      <c r="E9" s="41">
        <v>40</v>
      </c>
      <c r="F9" s="42">
        <v>67</v>
      </c>
      <c r="G9" s="41"/>
      <c r="H9" s="14"/>
      <c r="I9" s="76"/>
    </row>
    <row r="10" spans="1:9" ht="12.75">
      <c r="A10" s="204"/>
      <c r="B10" s="207"/>
      <c r="C10" s="49" t="s">
        <v>17</v>
      </c>
      <c r="D10" s="33" t="s">
        <v>2</v>
      </c>
      <c r="E10" s="41">
        <v>7</v>
      </c>
      <c r="F10" s="42">
        <v>12</v>
      </c>
      <c r="G10" s="41"/>
      <c r="H10" s="14"/>
      <c r="I10" s="76"/>
    </row>
    <row r="11" spans="1:9" ht="12.75">
      <c r="A11" s="204"/>
      <c r="B11" s="207"/>
      <c r="C11" s="49" t="s">
        <v>17</v>
      </c>
      <c r="D11" s="41" t="s">
        <v>3</v>
      </c>
      <c r="E11" s="41">
        <v>269</v>
      </c>
      <c r="F11" s="42">
        <v>489</v>
      </c>
      <c r="G11" s="41"/>
      <c r="H11" s="14"/>
      <c r="I11" s="76"/>
    </row>
    <row r="12" spans="1:9" ht="12.75">
      <c r="A12" s="204"/>
      <c r="B12" s="207"/>
      <c r="C12" s="49" t="s">
        <v>20</v>
      </c>
      <c r="D12" s="50" t="s">
        <v>21</v>
      </c>
      <c r="E12" s="41">
        <v>1</v>
      </c>
      <c r="F12" s="42">
        <v>2</v>
      </c>
      <c r="G12" s="41"/>
      <c r="H12" s="14"/>
      <c r="I12" s="76"/>
    </row>
    <row r="13" spans="1:9" ht="12.75">
      <c r="A13" s="204"/>
      <c r="B13" s="207"/>
      <c r="C13" s="49" t="s">
        <v>20</v>
      </c>
      <c r="D13" s="33" t="s">
        <v>1</v>
      </c>
      <c r="E13" s="41">
        <v>2</v>
      </c>
      <c r="F13" s="42">
        <v>3</v>
      </c>
      <c r="G13" s="41"/>
      <c r="H13" s="14"/>
      <c r="I13" s="76"/>
    </row>
    <row r="14" spans="1:9" ht="13.5" thickBot="1">
      <c r="A14" s="204"/>
      <c r="B14" s="207"/>
      <c r="C14" s="69" t="s">
        <v>20</v>
      </c>
      <c r="D14" s="70" t="s">
        <v>3</v>
      </c>
      <c r="E14" s="70">
        <v>9</v>
      </c>
      <c r="F14" s="84">
        <v>16</v>
      </c>
      <c r="G14" s="94"/>
      <c r="H14" s="14"/>
      <c r="I14" s="176"/>
    </row>
    <row r="15" spans="1:9" ht="13.5" thickBot="1">
      <c r="A15" s="204"/>
      <c r="B15" s="208"/>
      <c r="C15" s="209" t="s">
        <v>5</v>
      </c>
      <c r="D15" s="210"/>
      <c r="E15" s="24">
        <f>SUM(E8:E14)</f>
        <v>373</v>
      </c>
      <c r="F15" s="24">
        <f>SUM(F8:F14)</f>
        <v>664</v>
      </c>
      <c r="G15" s="24"/>
      <c r="H15" s="24"/>
      <c r="I15" s="77"/>
    </row>
    <row r="16" spans="1:9" ht="12.75">
      <c r="A16" s="204"/>
      <c r="B16" s="207" t="s">
        <v>102</v>
      </c>
      <c r="C16" s="75" t="s">
        <v>10</v>
      </c>
      <c r="D16" s="29" t="s">
        <v>21</v>
      </c>
      <c r="E16" s="11">
        <v>11</v>
      </c>
      <c r="F16" s="12">
        <v>18</v>
      </c>
      <c r="G16" s="13"/>
      <c r="H16" s="19"/>
      <c r="I16" s="92"/>
    </row>
    <row r="17" spans="1:9" ht="12.75">
      <c r="A17" s="204"/>
      <c r="B17" s="207"/>
      <c r="C17" s="49" t="s">
        <v>10</v>
      </c>
      <c r="D17" s="33" t="s">
        <v>1</v>
      </c>
      <c r="E17" s="16">
        <v>18</v>
      </c>
      <c r="F17" s="17">
        <v>30</v>
      </c>
      <c r="G17" s="34"/>
      <c r="H17" s="19"/>
      <c r="I17" s="76"/>
    </row>
    <row r="18" spans="1:9" ht="12.75">
      <c r="A18" s="204"/>
      <c r="B18" s="207"/>
      <c r="C18" s="49" t="s">
        <v>10</v>
      </c>
      <c r="D18" s="33" t="s">
        <v>2</v>
      </c>
      <c r="E18" s="16">
        <v>2</v>
      </c>
      <c r="F18" s="17">
        <v>3</v>
      </c>
      <c r="G18" s="34"/>
      <c r="H18" s="19"/>
      <c r="I18" s="76"/>
    </row>
    <row r="19" spans="1:9" ht="13.5" thickBot="1">
      <c r="A19" s="204"/>
      <c r="B19" s="207"/>
      <c r="C19" s="49" t="s">
        <v>10</v>
      </c>
      <c r="D19" s="41" t="s">
        <v>3</v>
      </c>
      <c r="E19" s="16">
        <v>96</v>
      </c>
      <c r="F19" s="17">
        <v>175</v>
      </c>
      <c r="G19" s="34"/>
      <c r="H19" s="19"/>
      <c r="I19" s="76"/>
    </row>
    <row r="20" spans="1:9" ht="13.5" thickBot="1">
      <c r="A20" s="204"/>
      <c r="B20" s="208"/>
      <c r="C20" s="209" t="s">
        <v>5</v>
      </c>
      <c r="D20" s="210"/>
      <c r="E20" s="24">
        <f>SUM(E16:E19)</f>
        <v>127</v>
      </c>
      <c r="F20" s="25">
        <f>SUM(F16:F19)</f>
        <v>226</v>
      </c>
      <c r="G20" s="24"/>
      <c r="H20" s="24"/>
      <c r="I20" s="77"/>
    </row>
    <row r="21" spans="1:9" ht="13.5" thickBot="1">
      <c r="A21" s="204"/>
      <c r="B21" s="211" t="s">
        <v>22</v>
      </c>
      <c r="C21" s="46" t="s">
        <v>10</v>
      </c>
      <c r="D21" s="15" t="s">
        <v>3</v>
      </c>
      <c r="E21" s="20">
        <v>12</v>
      </c>
      <c r="F21" s="21">
        <v>22</v>
      </c>
      <c r="G21" s="22"/>
      <c r="H21" s="23"/>
      <c r="I21" s="79"/>
    </row>
    <row r="22" spans="1:9" ht="13.5" thickBot="1">
      <c r="A22" s="204"/>
      <c r="B22" s="212"/>
      <c r="C22" s="209" t="s">
        <v>5</v>
      </c>
      <c r="D22" s="210"/>
      <c r="E22" s="51">
        <f>SUM(E21:E21)</f>
        <v>12</v>
      </c>
      <c r="F22" s="52">
        <f>SUM(F21:F21)</f>
        <v>22</v>
      </c>
      <c r="G22" s="53"/>
      <c r="H22" s="24"/>
      <c r="I22" s="77"/>
    </row>
    <row r="23" spans="1:9" ht="12.75">
      <c r="A23" s="204"/>
      <c r="B23" s="211" t="s">
        <v>23</v>
      </c>
      <c r="C23" s="9" t="s">
        <v>24</v>
      </c>
      <c r="D23" s="33" t="s">
        <v>1</v>
      </c>
      <c r="E23" s="11">
        <v>3</v>
      </c>
      <c r="F23" s="11">
        <v>5</v>
      </c>
      <c r="G23" s="13"/>
      <c r="H23" s="14"/>
      <c r="I23" s="92"/>
    </row>
    <row r="24" spans="1:9" ht="12.75">
      <c r="A24" s="204"/>
      <c r="B24" s="211"/>
      <c r="C24" s="9" t="s">
        <v>24</v>
      </c>
      <c r="D24" s="15" t="s">
        <v>3</v>
      </c>
      <c r="E24" s="16">
        <v>10</v>
      </c>
      <c r="F24" s="16">
        <v>18</v>
      </c>
      <c r="G24" s="18"/>
      <c r="H24" s="14"/>
      <c r="I24" s="76"/>
    </row>
    <row r="25" spans="1:9" ht="13.5" thickBot="1">
      <c r="A25" s="204"/>
      <c r="B25" s="211"/>
      <c r="C25" s="46" t="s">
        <v>9</v>
      </c>
      <c r="D25" s="15" t="s">
        <v>3</v>
      </c>
      <c r="E25" s="20">
        <v>2</v>
      </c>
      <c r="F25" s="21">
        <v>4</v>
      </c>
      <c r="G25" s="22"/>
      <c r="H25" s="23"/>
      <c r="I25" s="79"/>
    </row>
    <row r="26" spans="1:9" ht="13.5" thickBot="1">
      <c r="A26" s="204"/>
      <c r="B26" s="211"/>
      <c r="C26" s="209" t="s">
        <v>5</v>
      </c>
      <c r="D26" s="210"/>
      <c r="E26" s="51">
        <f>SUM(E23:E25)</f>
        <v>15</v>
      </c>
      <c r="F26" s="51">
        <f>SUM(F23:F25)</f>
        <v>27</v>
      </c>
      <c r="G26" s="51"/>
      <c r="H26" s="51"/>
      <c r="I26" s="177"/>
    </row>
    <row r="27" spans="1:9" ht="12.75">
      <c r="A27" s="204"/>
      <c r="B27" s="213" t="s">
        <v>25</v>
      </c>
      <c r="C27" s="9" t="s">
        <v>24</v>
      </c>
      <c r="D27" s="10" t="s">
        <v>1</v>
      </c>
      <c r="E27" s="11">
        <v>35</v>
      </c>
      <c r="F27" s="12">
        <v>58</v>
      </c>
      <c r="G27" s="13"/>
      <c r="H27" s="14"/>
      <c r="I27" s="92"/>
    </row>
    <row r="28" spans="1:9" ht="12.75">
      <c r="A28" s="204"/>
      <c r="B28" s="214"/>
      <c r="C28" s="9" t="s">
        <v>24</v>
      </c>
      <c r="D28" s="33" t="s">
        <v>2</v>
      </c>
      <c r="E28" s="16">
        <v>6</v>
      </c>
      <c r="F28" s="17">
        <v>10</v>
      </c>
      <c r="G28" s="18"/>
      <c r="H28" s="14"/>
      <c r="I28" s="76"/>
    </row>
    <row r="29" spans="1:9" ht="13.5" thickBot="1">
      <c r="A29" s="204"/>
      <c r="B29" s="214"/>
      <c r="C29" s="9" t="s">
        <v>24</v>
      </c>
      <c r="D29" s="15" t="s">
        <v>3</v>
      </c>
      <c r="E29" s="20">
        <v>50</v>
      </c>
      <c r="F29" s="21">
        <v>91</v>
      </c>
      <c r="G29" s="22"/>
      <c r="H29" s="14"/>
      <c r="I29" s="79"/>
    </row>
    <row r="30" spans="1:9" ht="13.5" thickBot="1">
      <c r="A30" s="204"/>
      <c r="B30" s="215"/>
      <c r="C30" s="209" t="s">
        <v>5</v>
      </c>
      <c r="D30" s="210"/>
      <c r="E30" s="51">
        <f>SUM(E27:E29)</f>
        <v>91</v>
      </c>
      <c r="F30" s="52">
        <f>SUM(F27:F29)</f>
        <v>159</v>
      </c>
      <c r="G30" s="53"/>
      <c r="H30" s="27"/>
      <c r="I30" s="77"/>
    </row>
    <row r="31" spans="1:9" ht="12.75">
      <c r="A31" s="204"/>
      <c r="B31" s="213" t="s">
        <v>26</v>
      </c>
      <c r="C31" s="9" t="s">
        <v>24</v>
      </c>
      <c r="D31" s="29" t="s">
        <v>4</v>
      </c>
      <c r="E31" s="85">
        <v>12</v>
      </c>
      <c r="F31" s="11"/>
      <c r="G31" s="55"/>
      <c r="H31" s="56"/>
      <c r="I31" s="178"/>
    </row>
    <row r="32" spans="1:9" ht="12.75">
      <c r="A32" s="204"/>
      <c r="B32" s="216"/>
      <c r="C32" s="9" t="s">
        <v>24</v>
      </c>
      <c r="D32" s="33" t="s">
        <v>1</v>
      </c>
      <c r="E32" s="16">
        <v>10</v>
      </c>
      <c r="F32" s="17">
        <v>17</v>
      </c>
      <c r="G32" s="57"/>
      <c r="H32" s="19"/>
      <c r="I32" s="76"/>
    </row>
    <row r="33" spans="1:9" ht="13.5" thickBot="1">
      <c r="A33" s="204"/>
      <c r="B33" s="216"/>
      <c r="C33" s="9" t="s">
        <v>24</v>
      </c>
      <c r="D33" s="15" t="s">
        <v>3</v>
      </c>
      <c r="E33" s="16">
        <v>32</v>
      </c>
      <c r="F33" s="17">
        <v>58</v>
      </c>
      <c r="G33" s="57"/>
      <c r="H33" s="19"/>
      <c r="I33" s="76"/>
    </row>
    <row r="34" spans="1:9" ht="13.5" thickBot="1">
      <c r="A34" s="204"/>
      <c r="B34" s="216"/>
      <c r="C34" s="209" t="s">
        <v>5</v>
      </c>
      <c r="D34" s="210"/>
      <c r="E34" s="51">
        <f>SUM(E31:E33)</f>
        <v>54</v>
      </c>
      <c r="F34" s="52">
        <f>SUM(F31:F33)</f>
        <v>75</v>
      </c>
      <c r="G34" s="54"/>
      <c r="H34" s="47"/>
      <c r="I34" s="77"/>
    </row>
    <row r="35" spans="1:9" ht="12.75">
      <c r="A35" s="204"/>
      <c r="B35" s="213" t="s">
        <v>27</v>
      </c>
      <c r="C35" s="9" t="s">
        <v>24</v>
      </c>
      <c r="D35" s="29" t="s">
        <v>4</v>
      </c>
      <c r="E35" s="85">
        <v>1</v>
      </c>
      <c r="F35" s="11"/>
      <c r="G35" s="55"/>
      <c r="H35" s="56"/>
      <c r="I35" s="178"/>
    </row>
    <row r="36" spans="1:9" ht="13.5" thickBot="1">
      <c r="A36" s="204"/>
      <c r="B36" s="216"/>
      <c r="C36" s="9" t="s">
        <v>24</v>
      </c>
      <c r="D36" s="15" t="s">
        <v>3</v>
      </c>
      <c r="E36" s="20">
        <v>4</v>
      </c>
      <c r="F36" s="21">
        <v>7</v>
      </c>
      <c r="G36" s="20"/>
      <c r="H36" s="58"/>
      <c r="I36" s="79"/>
    </row>
    <row r="37" spans="1:9" ht="13.5" thickBot="1">
      <c r="A37" s="204"/>
      <c r="B37" s="217"/>
      <c r="C37" s="209" t="s">
        <v>5</v>
      </c>
      <c r="D37" s="210"/>
      <c r="E37" s="51">
        <f>SUM(E35:E36)</f>
        <v>5</v>
      </c>
      <c r="F37" s="51">
        <f>SUM(F35:F36)</f>
        <v>7</v>
      </c>
      <c r="G37" s="51"/>
      <c r="H37" s="59"/>
      <c r="I37" s="179"/>
    </row>
    <row r="38" spans="1:9" ht="12.75">
      <c r="A38" s="204"/>
      <c r="B38" s="207" t="s">
        <v>28</v>
      </c>
      <c r="C38" s="9" t="s">
        <v>24</v>
      </c>
      <c r="D38" s="29" t="s">
        <v>4</v>
      </c>
      <c r="E38" s="85">
        <v>3</v>
      </c>
      <c r="F38" s="11"/>
      <c r="G38" s="13"/>
      <c r="H38" s="14"/>
      <c r="I38" s="92"/>
    </row>
    <row r="39" spans="1:9" ht="12.75">
      <c r="A39" s="204"/>
      <c r="B39" s="207"/>
      <c r="C39" s="9" t="s">
        <v>24</v>
      </c>
      <c r="D39" s="10" t="s">
        <v>1</v>
      </c>
      <c r="E39" s="16">
        <v>3</v>
      </c>
      <c r="F39" s="17">
        <v>5</v>
      </c>
      <c r="G39" s="18"/>
      <c r="H39" s="19"/>
      <c r="I39" s="76"/>
    </row>
    <row r="40" spans="1:9" ht="13.5" thickBot="1">
      <c r="A40" s="204"/>
      <c r="B40" s="207"/>
      <c r="C40" s="9" t="s">
        <v>24</v>
      </c>
      <c r="D40" s="15" t="s">
        <v>3</v>
      </c>
      <c r="E40" s="20">
        <v>11</v>
      </c>
      <c r="F40" s="21">
        <v>20</v>
      </c>
      <c r="G40" s="22"/>
      <c r="H40" s="23"/>
      <c r="I40" s="79"/>
    </row>
    <row r="41" spans="1:9" ht="13.5" thickBot="1">
      <c r="A41" s="204"/>
      <c r="B41" s="208"/>
      <c r="C41" s="209" t="s">
        <v>5</v>
      </c>
      <c r="D41" s="210"/>
      <c r="E41" s="24">
        <f>SUM(E38:E40)</f>
        <v>17</v>
      </c>
      <c r="F41" s="25">
        <f>SUM(F38:F40)</f>
        <v>25</v>
      </c>
      <c r="G41" s="26"/>
      <c r="H41" s="27"/>
      <c r="I41" s="77"/>
    </row>
    <row r="42" spans="1:9" ht="12.75">
      <c r="A42" s="204"/>
      <c r="B42" s="206" t="s">
        <v>29</v>
      </c>
      <c r="C42" s="9" t="s">
        <v>24</v>
      </c>
      <c r="D42" s="29" t="s">
        <v>4</v>
      </c>
      <c r="E42" s="85">
        <v>21</v>
      </c>
      <c r="F42" s="12"/>
      <c r="G42" s="13"/>
      <c r="H42" s="14"/>
      <c r="I42" s="92"/>
    </row>
    <row r="43" spans="1:9" ht="12.75">
      <c r="A43" s="204"/>
      <c r="B43" s="207"/>
      <c r="C43" s="9" t="s">
        <v>24</v>
      </c>
      <c r="D43" s="10" t="s">
        <v>1</v>
      </c>
      <c r="E43" s="16">
        <v>19</v>
      </c>
      <c r="F43" s="17">
        <v>32</v>
      </c>
      <c r="G43" s="18"/>
      <c r="H43" s="19"/>
      <c r="I43" s="76"/>
    </row>
    <row r="44" spans="1:9" ht="12.75">
      <c r="A44" s="204"/>
      <c r="B44" s="207"/>
      <c r="C44" s="9" t="s">
        <v>24</v>
      </c>
      <c r="D44" s="41" t="s">
        <v>3</v>
      </c>
      <c r="E44" s="16">
        <v>56</v>
      </c>
      <c r="F44" s="17">
        <v>102</v>
      </c>
      <c r="G44" s="34"/>
      <c r="H44" s="19"/>
      <c r="I44" s="76"/>
    </row>
    <row r="45" spans="1:9" ht="12.75">
      <c r="A45" s="204"/>
      <c r="B45" s="207"/>
      <c r="C45" s="9" t="s">
        <v>30</v>
      </c>
      <c r="D45" s="29" t="s">
        <v>4</v>
      </c>
      <c r="E45" s="85">
        <v>1</v>
      </c>
      <c r="F45" s="12"/>
      <c r="G45" s="13"/>
      <c r="H45" s="14"/>
      <c r="I45" s="92"/>
    </row>
    <row r="46" spans="1:9" ht="13.5" thickBot="1">
      <c r="A46" s="204"/>
      <c r="B46" s="207"/>
      <c r="C46" s="46" t="s">
        <v>30</v>
      </c>
      <c r="D46" s="15" t="s">
        <v>3</v>
      </c>
      <c r="E46" s="20">
        <v>4</v>
      </c>
      <c r="F46" s="21">
        <v>7</v>
      </c>
      <c r="G46" s="22"/>
      <c r="H46" s="23"/>
      <c r="I46" s="79"/>
    </row>
    <row r="47" spans="1:9" ht="13.5" thickBot="1">
      <c r="A47" s="204"/>
      <c r="B47" s="208"/>
      <c r="C47" s="209" t="s">
        <v>5</v>
      </c>
      <c r="D47" s="210"/>
      <c r="E47" s="51">
        <f>SUM(E42:E46)</f>
        <v>101</v>
      </c>
      <c r="F47" s="51">
        <f>SUM(F42:F46)</f>
        <v>141</v>
      </c>
      <c r="G47" s="51"/>
      <c r="H47" s="51"/>
      <c r="I47" s="177"/>
    </row>
    <row r="48" spans="1:9" ht="12.75">
      <c r="A48" s="204"/>
      <c r="B48" s="206" t="s">
        <v>31</v>
      </c>
      <c r="C48" s="9" t="s">
        <v>9</v>
      </c>
      <c r="D48" s="29" t="s">
        <v>4</v>
      </c>
      <c r="E48" s="86">
        <v>3</v>
      </c>
      <c r="F48" s="12"/>
      <c r="G48" s="61"/>
      <c r="H48" s="14"/>
      <c r="I48" s="92"/>
    </row>
    <row r="49" spans="1:9" ht="12.75">
      <c r="A49" s="204"/>
      <c r="B49" s="207"/>
      <c r="C49" s="40" t="s">
        <v>9</v>
      </c>
      <c r="D49" s="33" t="s">
        <v>1</v>
      </c>
      <c r="E49" s="16">
        <v>4</v>
      </c>
      <c r="F49" s="17">
        <v>7</v>
      </c>
      <c r="G49" s="18"/>
      <c r="H49" s="14"/>
      <c r="I49" s="76"/>
    </row>
    <row r="50" spans="1:9" ht="12.75">
      <c r="A50" s="204"/>
      <c r="B50" s="207"/>
      <c r="C50" s="40" t="s">
        <v>9</v>
      </c>
      <c r="D50" s="33" t="s">
        <v>2</v>
      </c>
      <c r="E50" s="11">
        <v>1</v>
      </c>
      <c r="F50" s="12">
        <v>2</v>
      </c>
      <c r="G50" s="55"/>
      <c r="H50" s="14"/>
      <c r="I50" s="76"/>
    </row>
    <row r="51" spans="1:9" ht="12.75">
      <c r="A51" s="204"/>
      <c r="B51" s="207"/>
      <c r="C51" s="40" t="s">
        <v>9</v>
      </c>
      <c r="D51" s="41" t="s">
        <v>3</v>
      </c>
      <c r="E51" s="16">
        <v>23</v>
      </c>
      <c r="F51" s="17">
        <v>42</v>
      </c>
      <c r="G51" s="57"/>
      <c r="H51" s="14"/>
      <c r="I51" s="76"/>
    </row>
    <row r="52" spans="1:9" ht="12.75">
      <c r="A52" s="204"/>
      <c r="B52" s="207"/>
      <c r="C52" s="9" t="s">
        <v>30</v>
      </c>
      <c r="D52" s="29" t="s">
        <v>4</v>
      </c>
      <c r="E52" s="87">
        <v>1</v>
      </c>
      <c r="F52" s="17"/>
      <c r="G52" s="62"/>
      <c r="H52" s="19"/>
      <c r="I52" s="76"/>
    </row>
    <row r="53" spans="1:9" ht="12.75">
      <c r="A53" s="204"/>
      <c r="B53" s="207"/>
      <c r="C53" s="40" t="s">
        <v>30</v>
      </c>
      <c r="D53" s="10" t="s">
        <v>1</v>
      </c>
      <c r="E53" s="16">
        <v>5</v>
      </c>
      <c r="F53" s="17">
        <v>8</v>
      </c>
      <c r="G53" s="57"/>
      <c r="H53" s="19"/>
      <c r="I53" s="76"/>
    </row>
    <row r="54" spans="1:9" ht="12.75">
      <c r="A54" s="204"/>
      <c r="B54" s="207"/>
      <c r="C54" s="40" t="s">
        <v>30</v>
      </c>
      <c r="D54" s="33" t="s">
        <v>2</v>
      </c>
      <c r="E54" s="16">
        <v>1</v>
      </c>
      <c r="F54" s="17">
        <v>2</v>
      </c>
      <c r="G54" s="16"/>
      <c r="H54" s="19"/>
      <c r="I54" s="76"/>
    </row>
    <row r="55" spans="1:9" ht="13.5" thickBot="1">
      <c r="A55" s="204"/>
      <c r="B55" s="207"/>
      <c r="C55" s="40" t="s">
        <v>30</v>
      </c>
      <c r="D55" s="15" t="s">
        <v>3</v>
      </c>
      <c r="E55" s="60">
        <v>19</v>
      </c>
      <c r="F55" s="63">
        <v>35</v>
      </c>
      <c r="G55" s="64"/>
      <c r="H55" s="19"/>
      <c r="I55" s="176"/>
    </row>
    <row r="56" spans="1:9" ht="13.5" thickBot="1">
      <c r="A56" s="204"/>
      <c r="B56" s="208"/>
      <c r="C56" s="218" t="s">
        <v>5</v>
      </c>
      <c r="D56" s="210"/>
      <c r="E56" s="24">
        <f>SUM(E48:E55)</f>
        <v>57</v>
      </c>
      <c r="F56" s="25">
        <f>SUM(F48:F55)</f>
        <v>96</v>
      </c>
      <c r="G56" s="24"/>
      <c r="H56" s="24"/>
      <c r="I56" s="77"/>
    </row>
    <row r="57" spans="1:9" ht="12.75">
      <c r="A57" s="204"/>
      <c r="B57" s="206" t="s">
        <v>32</v>
      </c>
      <c r="C57" s="9" t="s">
        <v>9</v>
      </c>
      <c r="D57" s="10" t="s">
        <v>1</v>
      </c>
      <c r="E57" s="11">
        <v>10</v>
      </c>
      <c r="F57" s="12">
        <v>17</v>
      </c>
      <c r="G57" s="13"/>
      <c r="H57" s="14"/>
      <c r="I57" s="92"/>
    </row>
    <row r="58" spans="1:9" ht="12.75">
      <c r="A58" s="204"/>
      <c r="B58" s="207"/>
      <c r="C58" s="9" t="s">
        <v>9</v>
      </c>
      <c r="D58" s="33" t="s">
        <v>2</v>
      </c>
      <c r="E58" s="16">
        <v>11</v>
      </c>
      <c r="F58" s="17">
        <v>18</v>
      </c>
      <c r="G58" s="18"/>
      <c r="H58" s="14"/>
      <c r="I58" s="76"/>
    </row>
    <row r="59" spans="1:9" ht="13.5" thickBot="1">
      <c r="A59" s="204"/>
      <c r="B59" s="207"/>
      <c r="C59" s="9" t="s">
        <v>9</v>
      </c>
      <c r="D59" s="15" t="s">
        <v>3</v>
      </c>
      <c r="E59" s="20">
        <v>62</v>
      </c>
      <c r="F59" s="21">
        <v>113</v>
      </c>
      <c r="G59" s="22"/>
      <c r="H59" s="14"/>
      <c r="I59" s="79"/>
    </row>
    <row r="60" spans="1:9" ht="13.5" thickBot="1">
      <c r="A60" s="204"/>
      <c r="B60" s="208"/>
      <c r="C60" s="209" t="s">
        <v>5</v>
      </c>
      <c r="D60" s="210"/>
      <c r="E60" s="24">
        <f>SUM(E57:E59)</f>
        <v>83</v>
      </c>
      <c r="F60" s="25">
        <f>SUM(F57:F59)</f>
        <v>148</v>
      </c>
      <c r="G60" s="26"/>
      <c r="H60" s="27"/>
      <c r="I60" s="77"/>
    </row>
    <row r="61" spans="1:9" ht="12.75">
      <c r="A61" s="204"/>
      <c r="B61" s="206" t="s">
        <v>33</v>
      </c>
      <c r="C61" s="9" t="s">
        <v>9</v>
      </c>
      <c r="D61" s="10" t="s">
        <v>1</v>
      </c>
      <c r="E61" s="11">
        <v>4</v>
      </c>
      <c r="F61" s="12">
        <v>7</v>
      </c>
      <c r="G61" s="13"/>
      <c r="H61" s="14"/>
      <c r="I61" s="92"/>
    </row>
    <row r="62" spans="1:9" ht="12.75">
      <c r="A62" s="204"/>
      <c r="B62" s="207"/>
      <c r="C62" s="9" t="s">
        <v>9</v>
      </c>
      <c r="D62" s="33" t="s">
        <v>2</v>
      </c>
      <c r="E62" s="16">
        <v>1</v>
      </c>
      <c r="F62" s="17">
        <v>2</v>
      </c>
      <c r="G62" s="18"/>
      <c r="H62" s="14"/>
      <c r="I62" s="76"/>
    </row>
    <row r="63" spans="1:9" ht="13.5" thickBot="1">
      <c r="A63" s="204"/>
      <c r="B63" s="207"/>
      <c r="C63" s="9" t="s">
        <v>9</v>
      </c>
      <c r="D63" s="15" t="s">
        <v>3</v>
      </c>
      <c r="E63" s="20">
        <v>13</v>
      </c>
      <c r="F63" s="21">
        <v>24</v>
      </c>
      <c r="G63" s="22"/>
      <c r="H63" s="14"/>
      <c r="I63" s="79"/>
    </row>
    <row r="64" spans="1:9" ht="13.5" thickBot="1">
      <c r="A64" s="204"/>
      <c r="B64" s="208"/>
      <c r="C64" s="209" t="s">
        <v>5</v>
      </c>
      <c r="D64" s="210"/>
      <c r="E64" s="24">
        <f>SUM(E61:E63)</f>
        <v>18</v>
      </c>
      <c r="F64" s="25">
        <f>SUM(F61:F63)</f>
        <v>33</v>
      </c>
      <c r="G64" s="26"/>
      <c r="H64" s="27"/>
      <c r="I64" s="77"/>
    </row>
    <row r="65" spans="1:9" ht="12.75">
      <c r="A65" s="204"/>
      <c r="B65" s="206" t="s">
        <v>145</v>
      </c>
      <c r="C65" s="160" t="s">
        <v>10</v>
      </c>
      <c r="D65" s="161" t="s">
        <v>21</v>
      </c>
      <c r="E65" s="162">
        <v>10</v>
      </c>
      <c r="F65" s="163">
        <v>17</v>
      </c>
      <c r="G65" s="164"/>
      <c r="H65" s="165"/>
      <c r="I65" s="167"/>
    </row>
    <row r="66" spans="1:9" ht="12.75">
      <c r="A66" s="204"/>
      <c r="B66" s="207"/>
      <c r="C66" s="49" t="s">
        <v>10</v>
      </c>
      <c r="D66" s="33" t="s">
        <v>1</v>
      </c>
      <c r="E66" s="16">
        <v>12</v>
      </c>
      <c r="F66" s="17">
        <v>20</v>
      </c>
      <c r="G66" s="34"/>
      <c r="H66" s="14"/>
      <c r="I66" s="76"/>
    </row>
    <row r="67" spans="1:9" ht="12.75">
      <c r="A67" s="204"/>
      <c r="B67" s="207"/>
      <c r="C67" s="49" t="s">
        <v>10</v>
      </c>
      <c r="D67" s="33" t="s">
        <v>2</v>
      </c>
      <c r="E67" s="16">
        <v>2</v>
      </c>
      <c r="F67" s="17">
        <v>3</v>
      </c>
      <c r="G67" s="34"/>
      <c r="H67" s="14"/>
      <c r="I67" s="76"/>
    </row>
    <row r="68" spans="1:9" ht="13.5" thickBot="1">
      <c r="A68" s="204"/>
      <c r="B68" s="207"/>
      <c r="C68" s="73" t="s">
        <v>10</v>
      </c>
      <c r="D68" s="15" t="s">
        <v>3</v>
      </c>
      <c r="E68" s="20">
        <v>72</v>
      </c>
      <c r="F68" s="21">
        <v>131</v>
      </c>
      <c r="G68" s="36"/>
      <c r="H68" s="14"/>
      <c r="I68" s="79"/>
    </row>
    <row r="69" spans="1:9" ht="13.5" thickBot="1">
      <c r="A69" s="204"/>
      <c r="B69" s="208"/>
      <c r="C69" s="209" t="s">
        <v>5</v>
      </c>
      <c r="D69" s="210"/>
      <c r="E69" s="24">
        <f>SUM(E65:E68)</f>
        <v>96</v>
      </c>
      <c r="F69" s="24">
        <f>SUM(F65:F68)</f>
        <v>171</v>
      </c>
      <c r="G69" s="24"/>
      <c r="H69" s="24"/>
      <c r="I69" s="77"/>
    </row>
    <row r="70" spans="1:9" ht="12.75">
      <c r="A70" s="204"/>
      <c r="B70" s="206" t="s">
        <v>77</v>
      </c>
      <c r="C70" s="160" t="s">
        <v>10</v>
      </c>
      <c r="D70" s="161" t="s">
        <v>21</v>
      </c>
      <c r="E70" s="162">
        <v>45</v>
      </c>
      <c r="F70" s="163">
        <v>75</v>
      </c>
      <c r="G70" s="164"/>
      <c r="H70" s="165"/>
      <c r="I70" s="167"/>
    </row>
    <row r="71" spans="1:9" ht="12.75">
      <c r="A71" s="204"/>
      <c r="B71" s="207"/>
      <c r="C71" s="49" t="s">
        <v>10</v>
      </c>
      <c r="D71" s="33" t="s">
        <v>1</v>
      </c>
      <c r="E71" s="16">
        <v>33</v>
      </c>
      <c r="F71" s="17">
        <v>55</v>
      </c>
      <c r="G71" s="34"/>
      <c r="H71" s="14"/>
      <c r="I71" s="76"/>
    </row>
    <row r="72" spans="1:9" ht="12.75">
      <c r="A72" s="204"/>
      <c r="B72" s="207"/>
      <c r="C72" s="49" t="s">
        <v>10</v>
      </c>
      <c r="D72" s="33" t="s">
        <v>2</v>
      </c>
      <c r="E72" s="16">
        <v>7</v>
      </c>
      <c r="F72" s="17">
        <v>12</v>
      </c>
      <c r="G72" s="34"/>
      <c r="H72" s="14"/>
      <c r="I72" s="76"/>
    </row>
    <row r="73" spans="1:9" ht="12.75">
      <c r="A73" s="204"/>
      <c r="B73" s="207"/>
      <c r="C73" s="49" t="s">
        <v>10</v>
      </c>
      <c r="D73" s="41" t="s">
        <v>3</v>
      </c>
      <c r="E73" s="16">
        <v>266</v>
      </c>
      <c r="F73" s="17">
        <v>484</v>
      </c>
      <c r="G73" s="34"/>
      <c r="H73" s="14"/>
      <c r="I73" s="76"/>
    </row>
    <row r="74" spans="1:9" ht="12.75">
      <c r="A74" s="204"/>
      <c r="B74" s="207"/>
      <c r="C74" s="49" t="s">
        <v>76</v>
      </c>
      <c r="D74" s="33" t="s">
        <v>1</v>
      </c>
      <c r="E74" s="16">
        <v>4</v>
      </c>
      <c r="F74" s="17">
        <v>6</v>
      </c>
      <c r="G74" s="34"/>
      <c r="H74" s="14"/>
      <c r="I74" s="76"/>
    </row>
    <row r="75" spans="1:9" ht="12.75">
      <c r="A75" s="204"/>
      <c r="B75" s="207"/>
      <c r="C75" s="49" t="s">
        <v>76</v>
      </c>
      <c r="D75" s="33" t="s">
        <v>2</v>
      </c>
      <c r="E75" s="16">
        <v>1</v>
      </c>
      <c r="F75" s="17">
        <v>2</v>
      </c>
      <c r="G75" s="34"/>
      <c r="H75" s="14"/>
      <c r="I75" s="76"/>
    </row>
    <row r="76" spans="1:9" ht="13.5" thickBot="1">
      <c r="A76" s="204"/>
      <c r="B76" s="207"/>
      <c r="C76" s="73" t="s">
        <v>76</v>
      </c>
      <c r="D76" s="15" t="s">
        <v>3</v>
      </c>
      <c r="E76" s="20">
        <v>21</v>
      </c>
      <c r="F76" s="21">
        <v>38</v>
      </c>
      <c r="G76" s="36"/>
      <c r="H76" s="14"/>
      <c r="I76" s="79"/>
    </row>
    <row r="77" spans="1:9" ht="13.5" thickBot="1">
      <c r="A77" s="204"/>
      <c r="B77" s="208"/>
      <c r="C77" s="209" t="s">
        <v>5</v>
      </c>
      <c r="D77" s="210"/>
      <c r="E77" s="24">
        <f>SUM(E70:E76)</f>
        <v>377</v>
      </c>
      <c r="F77" s="24">
        <f>SUM(F70:F76)</f>
        <v>672</v>
      </c>
      <c r="G77" s="24"/>
      <c r="H77" s="24"/>
      <c r="I77" s="77"/>
    </row>
    <row r="78" spans="1:11" ht="12.75">
      <c r="A78" s="204"/>
      <c r="B78" s="206" t="s">
        <v>108</v>
      </c>
      <c r="C78" s="124" t="s">
        <v>104</v>
      </c>
      <c r="D78" s="125" t="s">
        <v>4</v>
      </c>
      <c r="E78" s="173">
        <v>5</v>
      </c>
      <c r="F78" s="126"/>
      <c r="G78" s="127"/>
      <c r="H78" s="128"/>
      <c r="I78" s="129"/>
      <c r="J78" s="93"/>
      <c r="K78" s="7"/>
    </row>
    <row r="79" spans="1:11" ht="12.75">
      <c r="A79" s="204"/>
      <c r="B79" s="207"/>
      <c r="C79" s="101" t="s">
        <v>104</v>
      </c>
      <c r="D79" s="106" t="s">
        <v>1</v>
      </c>
      <c r="E79" s="107">
        <v>61</v>
      </c>
      <c r="F79" s="108">
        <v>102</v>
      </c>
      <c r="G79" s="104"/>
      <c r="H79" s="109"/>
      <c r="I79" s="130"/>
      <c r="J79" s="7"/>
      <c r="K79" s="7"/>
    </row>
    <row r="80" spans="1:11" ht="12.75">
      <c r="A80" s="204"/>
      <c r="B80" s="207"/>
      <c r="C80" s="101" t="s">
        <v>104</v>
      </c>
      <c r="D80" s="106" t="s">
        <v>2</v>
      </c>
      <c r="E80" s="110">
        <v>14</v>
      </c>
      <c r="F80" s="111">
        <v>23</v>
      </c>
      <c r="G80" s="111"/>
      <c r="H80" s="109"/>
      <c r="I80" s="130"/>
      <c r="J80" s="7"/>
      <c r="K80" s="7"/>
    </row>
    <row r="81" spans="1:11" ht="12.75">
      <c r="A81" s="204"/>
      <c r="B81" s="207"/>
      <c r="C81" s="101" t="s">
        <v>104</v>
      </c>
      <c r="D81" s="110" t="s">
        <v>3</v>
      </c>
      <c r="E81" s="110">
        <v>209</v>
      </c>
      <c r="F81" s="111">
        <v>380</v>
      </c>
      <c r="G81" s="111"/>
      <c r="H81" s="109"/>
      <c r="I81" s="130"/>
      <c r="J81" s="7"/>
      <c r="K81" s="7"/>
    </row>
    <row r="82" spans="1:11" ht="12.75">
      <c r="A82" s="204"/>
      <c r="B82" s="207"/>
      <c r="C82" s="101" t="s">
        <v>12</v>
      </c>
      <c r="D82" s="106" t="s">
        <v>1</v>
      </c>
      <c r="E82" s="112">
        <v>6</v>
      </c>
      <c r="F82" s="113">
        <v>10</v>
      </c>
      <c r="G82" s="114"/>
      <c r="H82" s="109"/>
      <c r="I82" s="115"/>
      <c r="J82" s="7"/>
      <c r="K82" s="7"/>
    </row>
    <row r="83" spans="1:11" ht="12.75">
      <c r="A83" s="204"/>
      <c r="B83" s="207"/>
      <c r="C83" s="101" t="s">
        <v>12</v>
      </c>
      <c r="D83" s="106" t="s">
        <v>2</v>
      </c>
      <c r="E83" s="112">
        <v>5</v>
      </c>
      <c r="F83" s="113">
        <v>8</v>
      </c>
      <c r="G83" s="114"/>
      <c r="H83" s="109"/>
      <c r="I83" s="115"/>
      <c r="J83" s="7"/>
      <c r="K83" s="7"/>
    </row>
    <row r="84" spans="1:11" ht="13.5" thickBot="1">
      <c r="A84" s="204"/>
      <c r="B84" s="207"/>
      <c r="C84" s="101" t="s">
        <v>12</v>
      </c>
      <c r="D84" s="116" t="s">
        <v>3</v>
      </c>
      <c r="E84" s="117">
        <v>27</v>
      </c>
      <c r="F84" s="118">
        <v>49</v>
      </c>
      <c r="G84" s="119"/>
      <c r="H84" s="109"/>
      <c r="I84" s="120"/>
      <c r="J84" s="7"/>
      <c r="K84" s="7"/>
    </row>
    <row r="85" spans="1:11" ht="13.5" thickBot="1">
      <c r="A85" s="204"/>
      <c r="B85" s="208"/>
      <c r="C85" s="246" t="s">
        <v>5</v>
      </c>
      <c r="D85" s="230"/>
      <c r="E85" s="121">
        <f>SUM(E78:E84)</f>
        <v>327</v>
      </c>
      <c r="F85" s="121">
        <f>SUM(F78:F84)</f>
        <v>572</v>
      </c>
      <c r="G85" s="121"/>
      <c r="H85" s="122"/>
      <c r="I85" s="123"/>
      <c r="J85" s="7"/>
      <c r="K85" s="7"/>
    </row>
    <row r="86" spans="1:11" ht="12.75">
      <c r="A86" s="204"/>
      <c r="B86" s="207" t="s">
        <v>109</v>
      </c>
      <c r="C86" s="101" t="s">
        <v>104</v>
      </c>
      <c r="D86" s="102" t="s">
        <v>4</v>
      </c>
      <c r="E86" s="88">
        <v>58</v>
      </c>
      <c r="F86" s="103"/>
      <c r="G86" s="104"/>
      <c r="H86" s="105"/>
      <c r="I86" s="131"/>
      <c r="J86" s="93"/>
      <c r="K86" s="7"/>
    </row>
    <row r="87" spans="1:11" ht="12.75">
      <c r="A87" s="204"/>
      <c r="B87" s="207"/>
      <c r="C87" s="101" t="s">
        <v>104</v>
      </c>
      <c r="D87" s="106" t="s">
        <v>1</v>
      </c>
      <c r="E87" s="107">
        <v>78</v>
      </c>
      <c r="F87" s="108">
        <v>130</v>
      </c>
      <c r="G87" s="104"/>
      <c r="H87" s="109"/>
      <c r="I87" s="130"/>
      <c r="J87" s="7"/>
      <c r="K87" s="7"/>
    </row>
    <row r="88" spans="1:11" ht="12.75">
      <c r="A88" s="204"/>
      <c r="B88" s="207"/>
      <c r="C88" s="101" t="s">
        <v>104</v>
      </c>
      <c r="D88" s="106" t="s">
        <v>2</v>
      </c>
      <c r="E88" s="110">
        <v>7</v>
      </c>
      <c r="F88" s="111">
        <v>12</v>
      </c>
      <c r="G88" s="111"/>
      <c r="H88" s="109"/>
      <c r="I88" s="130"/>
      <c r="J88" s="7"/>
      <c r="K88" s="7"/>
    </row>
    <row r="89" spans="1:11" ht="12.75">
      <c r="A89" s="204"/>
      <c r="B89" s="207"/>
      <c r="C89" s="101" t="s">
        <v>104</v>
      </c>
      <c r="D89" s="110" t="s">
        <v>3</v>
      </c>
      <c r="E89" s="110">
        <v>190</v>
      </c>
      <c r="F89" s="111">
        <v>345</v>
      </c>
      <c r="G89" s="111"/>
      <c r="H89" s="109"/>
      <c r="I89" s="130"/>
      <c r="J89" s="7"/>
      <c r="K89" s="7"/>
    </row>
    <row r="90" spans="1:11" ht="12.75">
      <c r="A90" s="204"/>
      <c r="B90" s="207"/>
      <c r="C90" s="101" t="s">
        <v>12</v>
      </c>
      <c r="D90" s="106" t="s">
        <v>1</v>
      </c>
      <c r="E90" s="112">
        <v>31</v>
      </c>
      <c r="F90" s="113">
        <v>52</v>
      </c>
      <c r="G90" s="114"/>
      <c r="H90" s="109"/>
      <c r="I90" s="115"/>
      <c r="J90" s="7"/>
      <c r="K90" s="7"/>
    </row>
    <row r="91" spans="1:11" ht="12.75">
      <c r="A91" s="204"/>
      <c r="B91" s="207"/>
      <c r="C91" s="101" t="s">
        <v>12</v>
      </c>
      <c r="D91" s="106" t="s">
        <v>2</v>
      </c>
      <c r="E91" s="112">
        <v>7</v>
      </c>
      <c r="F91" s="113">
        <v>12</v>
      </c>
      <c r="G91" s="114"/>
      <c r="H91" s="109"/>
      <c r="I91" s="115"/>
      <c r="J91" s="7"/>
      <c r="K91" s="7"/>
    </row>
    <row r="92" spans="1:11" ht="13.5" thickBot="1">
      <c r="A92" s="204"/>
      <c r="B92" s="207"/>
      <c r="C92" s="101" t="s">
        <v>12</v>
      </c>
      <c r="D92" s="116" t="s">
        <v>3</v>
      </c>
      <c r="E92" s="117">
        <v>46</v>
      </c>
      <c r="F92" s="118">
        <v>84</v>
      </c>
      <c r="G92" s="119"/>
      <c r="H92" s="109"/>
      <c r="I92" s="120"/>
      <c r="J92" s="7"/>
      <c r="K92" s="7"/>
    </row>
    <row r="93" spans="1:11" ht="13.5" thickBot="1">
      <c r="A93" s="204"/>
      <c r="B93" s="208"/>
      <c r="C93" s="246" t="s">
        <v>5</v>
      </c>
      <c r="D93" s="230"/>
      <c r="E93" s="121">
        <f>SUM(E86:E92)</f>
        <v>417</v>
      </c>
      <c r="F93" s="121">
        <f>SUM(F86:F92)</f>
        <v>635</v>
      </c>
      <c r="G93" s="121"/>
      <c r="H93" s="122"/>
      <c r="I93" s="123"/>
      <c r="J93" s="7"/>
      <c r="K93" s="7"/>
    </row>
    <row r="94" spans="1:9" ht="12.75">
      <c r="A94" s="204"/>
      <c r="B94" s="206" t="s">
        <v>150</v>
      </c>
      <c r="C94" s="75" t="s">
        <v>10</v>
      </c>
      <c r="D94" s="29" t="s">
        <v>21</v>
      </c>
      <c r="E94" s="11">
        <v>65</v>
      </c>
      <c r="F94" s="12">
        <v>108</v>
      </c>
      <c r="G94" s="13"/>
      <c r="H94" s="14"/>
      <c r="I94" s="92"/>
    </row>
    <row r="95" spans="1:9" ht="12.75">
      <c r="A95" s="204"/>
      <c r="B95" s="207"/>
      <c r="C95" s="49" t="s">
        <v>10</v>
      </c>
      <c r="D95" s="33" t="s">
        <v>1</v>
      </c>
      <c r="E95" s="16">
        <v>54</v>
      </c>
      <c r="F95" s="17">
        <v>90</v>
      </c>
      <c r="G95" s="34"/>
      <c r="H95" s="19"/>
      <c r="I95" s="92"/>
    </row>
    <row r="96" spans="1:9" ht="12.75">
      <c r="A96" s="204"/>
      <c r="B96" s="207"/>
      <c r="C96" s="49" t="s">
        <v>10</v>
      </c>
      <c r="D96" s="33" t="s">
        <v>2</v>
      </c>
      <c r="E96" s="16">
        <v>10</v>
      </c>
      <c r="F96" s="17">
        <v>17</v>
      </c>
      <c r="G96" s="34"/>
      <c r="H96" s="19"/>
      <c r="I96" s="92"/>
    </row>
    <row r="97" spans="1:9" ht="13.5" thickBot="1">
      <c r="A97" s="204"/>
      <c r="B97" s="207"/>
      <c r="C97" s="73" t="s">
        <v>10</v>
      </c>
      <c r="D97" s="15" t="s">
        <v>3</v>
      </c>
      <c r="E97" s="20">
        <v>416</v>
      </c>
      <c r="F97" s="21">
        <v>756</v>
      </c>
      <c r="G97" s="36"/>
      <c r="H97" s="23"/>
      <c r="I97" s="92"/>
    </row>
    <row r="98" spans="1:9" ht="13.5" thickBot="1">
      <c r="A98" s="204"/>
      <c r="B98" s="208"/>
      <c r="C98" s="209" t="s">
        <v>5</v>
      </c>
      <c r="D98" s="210"/>
      <c r="E98" s="24">
        <f>SUM(E94:E97)</f>
        <v>545</v>
      </c>
      <c r="F98" s="24">
        <f>SUM(F94:F97)</f>
        <v>971</v>
      </c>
      <c r="G98" s="24"/>
      <c r="H98" s="24"/>
      <c r="I98" s="77"/>
    </row>
    <row r="99" spans="1:9" ht="12.75">
      <c r="A99" s="204"/>
      <c r="B99" s="213" t="s">
        <v>79</v>
      </c>
      <c r="C99" s="168" t="s">
        <v>30</v>
      </c>
      <c r="D99" s="161" t="s">
        <v>4</v>
      </c>
      <c r="E99" s="169">
        <v>6</v>
      </c>
      <c r="F99" s="166"/>
      <c r="G99" s="170"/>
      <c r="H99" s="166"/>
      <c r="I99" s="171"/>
    </row>
    <row r="100" spans="1:9" ht="12.75">
      <c r="A100" s="204"/>
      <c r="B100" s="216"/>
      <c r="C100" s="40" t="s">
        <v>30</v>
      </c>
      <c r="D100" s="33" t="s">
        <v>1</v>
      </c>
      <c r="E100" s="16">
        <v>10</v>
      </c>
      <c r="F100" s="17">
        <v>17</v>
      </c>
      <c r="G100" s="34"/>
      <c r="H100" s="19"/>
      <c r="I100" s="76"/>
    </row>
    <row r="101" spans="1:9" ht="12.75">
      <c r="A101" s="204"/>
      <c r="B101" s="216"/>
      <c r="C101" s="40" t="s">
        <v>30</v>
      </c>
      <c r="D101" s="33" t="s">
        <v>2</v>
      </c>
      <c r="E101" s="16">
        <v>2</v>
      </c>
      <c r="F101" s="17">
        <v>3</v>
      </c>
      <c r="G101" s="34"/>
      <c r="H101" s="19"/>
      <c r="I101" s="76"/>
    </row>
    <row r="102" spans="1:9" ht="13.5" thickBot="1">
      <c r="A102" s="204"/>
      <c r="B102" s="216"/>
      <c r="C102" s="40" t="s">
        <v>30</v>
      </c>
      <c r="D102" s="15" t="s">
        <v>3</v>
      </c>
      <c r="E102" s="20">
        <v>40</v>
      </c>
      <c r="F102" s="21">
        <v>73</v>
      </c>
      <c r="G102" s="36"/>
      <c r="H102" s="19"/>
      <c r="I102" s="79"/>
    </row>
    <row r="103" spans="1:9" ht="13.5" thickBot="1">
      <c r="A103" s="204"/>
      <c r="B103" s="217"/>
      <c r="C103" s="221" t="s">
        <v>5</v>
      </c>
      <c r="D103" s="210"/>
      <c r="E103" s="24">
        <f>SUM(E99:E102)</f>
        <v>58</v>
      </c>
      <c r="F103" s="24">
        <f>SUM(F100:F102)</f>
        <v>93</v>
      </c>
      <c r="G103" s="24"/>
      <c r="H103" s="24"/>
      <c r="I103" s="77"/>
    </row>
    <row r="104" spans="1:9" ht="12.75">
      <c r="A104" s="204"/>
      <c r="B104" s="213" t="s">
        <v>80</v>
      </c>
      <c r="C104" s="40" t="s">
        <v>30</v>
      </c>
      <c r="D104" s="50" t="s">
        <v>4</v>
      </c>
      <c r="E104" s="91">
        <v>1</v>
      </c>
      <c r="F104" s="80"/>
      <c r="G104" s="81"/>
      <c r="H104" s="80"/>
      <c r="I104" s="172"/>
    </row>
    <row r="105" spans="1:9" ht="12.75">
      <c r="A105" s="204"/>
      <c r="B105" s="216"/>
      <c r="C105" s="40" t="s">
        <v>30</v>
      </c>
      <c r="D105" s="33" t="s">
        <v>1</v>
      </c>
      <c r="E105" s="16">
        <v>6</v>
      </c>
      <c r="F105" s="17">
        <v>10</v>
      </c>
      <c r="G105" s="34"/>
      <c r="H105" s="19"/>
      <c r="I105" s="76"/>
    </row>
    <row r="106" spans="1:9" ht="12.75">
      <c r="A106" s="204"/>
      <c r="B106" s="216"/>
      <c r="C106" s="40" t="s">
        <v>30</v>
      </c>
      <c r="D106" s="33" t="s">
        <v>2</v>
      </c>
      <c r="E106" s="16">
        <v>1</v>
      </c>
      <c r="F106" s="17">
        <v>2</v>
      </c>
      <c r="G106" s="34"/>
      <c r="H106" s="19"/>
      <c r="I106" s="76"/>
    </row>
    <row r="107" spans="1:9" ht="13.5" thickBot="1">
      <c r="A107" s="204"/>
      <c r="B107" s="216"/>
      <c r="C107" s="40" t="s">
        <v>30</v>
      </c>
      <c r="D107" s="15" t="s">
        <v>3</v>
      </c>
      <c r="E107" s="20">
        <v>14</v>
      </c>
      <c r="F107" s="21">
        <v>25</v>
      </c>
      <c r="G107" s="36"/>
      <c r="H107" s="19"/>
      <c r="I107" s="79"/>
    </row>
    <row r="108" spans="1:9" ht="13.5" thickBot="1">
      <c r="A108" s="204"/>
      <c r="B108" s="217"/>
      <c r="C108" s="221" t="s">
        <v>5</v>
      </c>
      <c r="D108" s="210"/>
      <c r="E108" s="24">
        <f>SUM(E104:E107)</f>
        <v>22</v>
      </c>
      <c r="F108" s="24">
        <f>SUM(F105:F107)</f>
        <v>37</v>
      </c>
      <c r="G108" s="24"/>
      <c r="H108" s="24"/>
      <c r="I108" s="77"/>
    </row>
    <row r="109" spans="1:9" ht="12.75">
      <c r="A109" s="204"/>
      <c r="B109" s="206" t="s">
        <v>34</v>
      </c>
      <c r="C109" s="9" t="s">
        <v>30</v>
      </c>
      <c r="D109" s="29" t="s">
        <v>4</v>
      </c>
      <c r="E109" s="88">
        <v>2</v>
      </c>
      <c r="F109" s="66"/>
      <c r="G109" s="67"/>
      <c r="H109" s="14"/>
      <c r="I109" s="92"/>
    </row>
    <row r="110" spans="1:9" ht="12.75">
      <c r="A110" s="204"/>
      <c r="B110" s="207"/>
      <c r="C110" s="9" t="s">
        <v>30</v>
      </c>
      <c r="D110" s="10" t="s">
        <v>1</v>
      </c>
      <c r="E110" s="41">
        <v>1</v>
      </c>
      <c r="F110" s="42">
        <v>2</v>
      </c>
      <c r="G110" s="68"/>
      <c r="H110" s="19"/>
      <c r="I110" s="76"/>
    </row>
    <row r="111" spans="1:9" ht="13.5" thickBot="1">
      <c r="A111" s="204"/>
      <c r="B111" s="207"/>
      <c r="C111" s="9" t="s">
        <v>30</v>
      </c>
      <c r="D111" s="15" t="s">
        <v>3</v>
      </c>
      <c r="E111" s="16">
        <v>11</v>
      </c>
      <c r="F111" s="42">
        <v>20</v>
      </c>
      <c r="G111" s="18"/>
      <c r="H111" s="19"/>
      <c r="I111" s="76"/>
    </row>
    <row r="112" spans="1:9" ht="13.5" thickBot="1">
      <c r="A112" s="204"/>
      <c r="B112" s="208"/>
      <c r="C112" s="219" t="s">
        <v>5</v>
      </c>
      <c r="D112" s="220"/>
      <c r="E112" s="25">
        <f>SUM(E109:E111)</f>
        <v>14</v>
      </c>
      <c r="F112" s="25">
        <f>SUM(F109:F111)</f>
        <v>22</v>
      </c>
      <c r="G112" s="26"/>
      <c r="H112" s="27"/>
      <c r="I112" s="77"/>
    </row>
    <row r="113" spans="1:9" ht="13.5" thickBot="1">
      <c r="A113" s="204"/>
      <c r="B113" s="206" t="s">
        <v>35</v>
      </c>
      <c r="C113" s="9" t="s">
        <v>30</v>
      </c>
      <c r="D113" s="15" t="s">
        <v>3</v>
      </c>
      <c r="E113" s="16">
        <v>6</v>
      </c>
      <c r="F113" s="42">
        <v>11</v>
      </c>
      <c r="G113" s="18"/>
      <c r="H113" s="19"/>
      <c r="I113" s="76"/>
    </row>
    <row r="114" spans="1:9" ht="13.5" thickBot="1">
      <c r="A114" s="204"/>
      <c r="B114" s="208"/>
      <c r="C114" s="219" t="s">
        <v>5</v>
      </c>
      <c r="D114" s="220"/>
      <c r="E114" s="25">
        <f>E113</f>
        <v>6</v>
      </c>
      <c r="F114" s="25">
        <f>F113</f>
        <v>11</v>
      </c>
      <c r="G114" s="25"/>
      <c r="H114" s="25"/>
      <c r="I114" s="77"/>
    </row>
    <row r="115" spans="1:9" ht="13.5" thickBot="1">
      <c r="A115" s="205"/>
      <c r="B115" s="222" t="s">
        <v>118</v>
      </c>
      <c r="C115" s="223"/>
      <c r="D115" s="223"/>
      <c r="E115" s="6">
        <f>E15+E20+E22+E26+E30+E34+E37+E41+E47+E56+E60+E64+E69+E77+E85+E93+E98+E103+E108+E112+E114</f>
        <v>2815</v>
      </c>
      <c r="F115" s="6">
        <f>F15+F20+F22+F26+F30+F34+F37+F41+F47+F56+F60+F64+F69+F77+F85+F93+F98+F103+F108+F112+F114</f>
        <v>4807</v>
      </c>
      <c r="G115" s="6"/>
      <c r="H115" s="6"/>
      <c r="I115" s="180"/>
    </row>
    <row r="116" spans="1:9" ht="12.75">
      <c r="A116" s="224" t="s">
        <v>152</v>
      </c>
      <c r="B116" s="206" t="s">
        <v>141</v>
      </c>
      <c r="C116" s="75" t="s">
        <v>10</v>
      </c>
      <c r="D116" s="29" t="s">
        <v>21</v>
      </c>
      <c r="E116" s="11">
        <v>59</v>
      </c>
      <c r="F116" s="12">
        <v>98</v>
      </c>
      <c r="G116" s="13"/>
      <c r="H116" s="14"/>
      <c r="I116" s="92"/>
    </row>
    <row r="117" spans="1:9" ht="12.75">
      <c r="A117" s="224"/>
      <c r="B117" s="207"/>
      <c r="C117" s="49" t="s">
        <v>10</v>
      </c>
      <c r="D117" s="33" t="s">
        <v>1</v>
      </c>
      <c r="E117" s="16">
        <v>35</v>
      </c>
      <c r="F117" s="17">
        <v>58</v>
      </c>
      <c r="G117" s="34"/>
      <c r="H117" s="19"/>
      <c r="I117" s="76"/>
    </row>
    <row r="118" spans="1:9" ht="12.75">
      <c r="A118" s="224"/>
      <c r="B118" s="207"/>
      <c r="C118" s="49" t="s">
        <v>10</v>
      </c>
      <c r="D118" s="33" t="s">
        <v>2</v>
      </c>
      <c r="E118" s="16">
        <v>8</v>
      </c>
      <c r="F118" s="17">
        <v>13</v>
      </c>
      <c r="G118" s="34"/>
      <c r="H118" s="19"/>
      <c r="I118" s="76"/>
    </row>
    <row r="119" spans="1:9" ht="13.5" thickBot="1">
      <c r="A119" s="224"/>
      <c r="B119" s="207"/>
      <c r="C119" s="73" t="s">
        <v>10</v>
      </c>
      <c r="D119" s="15" t="s">
        <v>3</v>
      </c>
      <c r="E119" s="20">
        <v>321</v>
      </c>
      <c r="F119" s="21">
        <v>584</v>
      </c>
      <c r="G119" s="36"/>
      <c r="H119" s="23"/>
      <c r="I119" s="79"/>
    </row>
    <row r="120" spans="1:9" ht="13.5" thickBot="1">
      <c r="A120" s="224"/>
      <c r="B120" s="208"/>
      <c r="C120" s="209" t="s">
        <v>5</v>
      </c>
      <c r="D120" s="210"/>
      <c r="E120" s="24">
        <f>SUM(E116:E119)</f>
        <v>423</v>
      </c>
      <c r="F120" s="24">
        <f>SUM(F116:F119)</f>
        <v>753</v>
      </c>
      <c r="G120" s="24"/>
      <c r="H120" s="24"/>
      <c r="I120" s="77"/>
    </row>
    <row r="121" spans="1:9" ht="12.75">
      <c r="A121" s="224"/>
      <c r="B121" s="206" t="s">
        <v>39</v>
      </c>
      <c r="C121" s="75" t="s">
        <v>10</v>
      </c>
      <c r="D121" s="29" t="s">
        <v>21</v>
      </c>
      <c r="E121" s="11">
        <v>2</v>
      </c>
      <c r="F121" s="12">
        <v>3</v>
      </c>
      <c r="G121" s="13"/>
      <c r="H121" s="14"/>
      <c r="I121" s="92"/>
    </row>
    <row r="122" spans="1:9" ht="12.75">
      <c r="A122" s="224"/>
      <c r="B122" s="207"/>
      <c r="C122" s="49" t="s">
        <v>10</v>
      </c>
      <c r="D122" s="33" t="s">
        <v>1</v>
      </c>
      <c r="E122" s="16">
        <v>22</v>
      </c>
      <c r="F122" s="17">
        <v>37</v>
      </c>
      <c r="G122" s="34"/>
      <c r="H122" s="14"/>
      <c r="I122" s="76"/>
    </row>
    <row r="123" spans="1:9" ht="12.75">
      <c r="A123" s="224"/>
      <c r="B123" s="207"/>
      <c r="C123" s="49" t="s">
        <v>10</v>
      </c>
      <c r="D123" s="33" t="s">
        <v>2</v>
      </c>
      <c r="E123" s="16">
        <v>1</v>
      </c>
      <c r="F123" s="17">
        <v>2</v>
      </c>
      <c r="G123" s="34"/>
      <c r="H123" s="14"/>
      <c r="I123" s="76"/>
    </row>
    <row r="124" spans="1:9" ht="13.5" thickBot="1">
      <c r="A124" s="224"/>
      <c r="B124" s="207"/>
      <c r="C124" s="73" t="s">
        <v>10</v>
      </c>
      <c r="D124" s="15" t="s">
        <v>3</v>
      </c>
      <c r="E124" s="20">
        <v>74</v>
      </c>
      <c r="F124" s="21">
        <v>135</v>
      </c>
      <c r="G124" s="36"/>
      <c r="H124" s="14"/>
      <c r="I124" s="79"/>
    </row>
    <row r="125" spans="1:9" ht="13.5" thickBot="1">
      <c r="A125" s="224"/>
      <c r="B125" s="208"/>
      <c r="C125" s="209" t="s">
        <v>5</v>
      </c>
      <c r="D125" s="210"/>
      <c r="E125" s="24">
        <f>SUM(E121:E124)</f>
        <v>99</v>
      </c>
      <c r="F125" s="24">
        <f>SUM(F121:F124)</f>
        <v>177</v>
      </c>
      <c r="G125" s="24"/>
      <c r="H125" s="24"/>
      <c r="I125" s="77"/>
    </row>
    <row r="126" spans="1:9" ht="12.75">
      <c r="A126" s="224"/>
      <c r="B126" s="206" t="s">
        <v>40</v>
      </c>
      <c r="C126" s="9" t="s">
        <v>9</v>
      </c>
      <c r="D126" s="10" t="s">
        <v>1</v>
      </c>
      <c r="E126" s="11">
        <v>19</v>
      </c>
      <c r="F126" s="12">
        <v>32</v>
      </c>
      <c r="G126" s="13"/>
      <c r="H126" s="14"/>
      <c r="I126" s="181"/>
    </row>
    <row r="127" spans="1:9" ht="12.75">
      <c r="A127" s="224"/>
      <c r="B127" s="207"/>
      <c r="C127" s="9" t="s">
        <v>9</v>
      </c>
      <c r="D127" s="33" t="s">
        <v>2</v>
      </c>
      <c r="E127" s="16">
        <v>10</v>
      </c>
      <c r="F127" s="17">
        <v>17</v>
      </c>
      <c r="G127" s="18"/>
      <c r="H127" s="14"/>
      <c r="I127" s="181"/>
    </row>
    <row r="128" spans="1:9" ht="13.5" thickBot="1">
      <c r="A128" s="224"/>
      <c r="B128" s="207"/>
      <c r="C128" s="9" t="s">
        <v>9</v>
      </c>
      <c r="D128" s="15" t="s">
        <v>3</v>
      </c>
      <c r="E128" s="20">
        <v>87</v>
      </c>
      <c r="F128" s="21">
        <v>158</v>
      </c>
      <c r="G128" s="22"/>
      <c r="H128" s="14"/>
      <c r="I128" s="182"/>
    </row>
    <row r="129" spans="1:9" ht="13.5" thickBot="1">
      <c r="A129" s="224"/>
      <c r="B129" s="207"/>
      <c r="C129" s="209" t="s">
        <v>5</v>
      </c>
      <c r="D129" s="210"/>
      <c r="E129" s="24">
        <f>SUM(E126:E128)</f>
        <v>116</v>
      </c>
      <c r="F129" s="25">
        <f>SUM(F126:F128)</f>
        <v>207</v>
      </c>
      <c r="G129" s="26"/>
      <c r="H129" s="27"/>
      <c r="I129" s="77"/>
    </row>
    <row r="130" spans="1:9" ht="12.75">
      <c r="A130" s="224"/>
      <c r="B130" s="206" t="s">
        <v>41</v>
      </c>
      <c r="C130" s="9" t="s">
        <v>9</v>
      </c>
      <c r="D130" s="10" t="s">
        <v>1</v>
      </c>
      <c r="E130" s="11">
        <v>9</v>
      </c>
      <c r="F130" s="12">
        <v>15</v>
      </c>
      <c r="G130" s="13"/>
      <c r="H130" s="14"/>
      <c r="I130" s="181"/>
    </row>
    <row r="131" spans="1:9" ht="12.75">
      <c r="A131" s="224"/>
      <c r="B131" s="207"/>
      <c r="C131" s="9" t="s">
        <v>9</v>
      </c>
      <c r="D131" s="33" t="s">
        <v>2</v>
      </c>
      <c r="E131" s="16">
        <v>5</v>
      </c>
      <c r="F131" s="17">
        <v>8</v>
      </c>
      <c r="G131" s="18"/>
      <c r="H131" s="14"/>
      <c r="I131" s="181"/>
    </row>
    <row r="132" spans="1:9" ht="13.5" thickBot="1">
      <c r="A132" s="224"/>
      <c r="B132" s="207"/>
      <c r="C132" s="9" t="s">
        <v>9</v>
      </c>
      <c r="D132" s="15" t="s">
        <v>3</v>
      </c>
      <c r="E132" s="20">
        <v>33</v>
      </c>
      <c r="F132" s="21">
        <v>60</v>
      </c>
      <c r="G132" s="22"/>
      <c r="H132" s="14"/>
      <c r="I132" s="182"/>
    </row>
    <row r="133" spans="1:9" ht="13.5" thickBot="1">
      <c r="A133" s="224"/>
      <c r="B133" s="207"/>
      <c r="C133" s="209" t="s">
        <v>5</v>
      </c>
      <c r="D133" s="210"/>
      <c r="E133" s="24">
        <f>SUM(E130:E132)</f>
        <v>47</v>
      </c>
      <c r="F133" s="25">
        <f>SUM(F130:F132)</f>
        <v>83</v>
      </c>
      <c r="G133" s="26"/>
      <c r="H133" s="27"/>
      <c r="I133" s="77"/>
    </row>
    <row r="134" spans="1:9" ht="12.75">
      <c r="A134" s="224"/>
      <c r="B134" s="206" t="s">
        <v>42</v>
      </c>
      <c r="C134" s="9" t="s">
        <v>9</v>
      </c>
      <c r="D134" s="10" t="s">
        <v>1</v>
      </c>
      <c r="E134" s="11">
        <v>5</v>
      </c>
      <c r="F134" s="12">
        <v>8</v>
      </c>
      <c r="G134" s="13"/>
      <c r="H134" s="14"/>
      <c r="I134" s="181"/>
    </row>
    <row r="135" spans="1:9" ht="12.75">
      <c r="A135" s="224"/>
      <c r="B135" s="207"/>
      <c r="C135" s="9" t="s">
        <v>9</v>
      </c>
      <c r="D135" s="33" t="s">
        <v>2</v>
      </c>
      <c r="E135" s="16">
        <v>4</v>
      </c>
      <c r="F135" s="17">
        <v>7</v>
      </c>
      <c r="G135" s="18"/>
      <c r="H135" s="14"/>
      <c r="I135" s="181"/>
    </row>
    <row r="136" spans="1:9" ht="13.5" thickBot="1">
      <c r="A136" s="224"/>
      <c r="B136" s="207"/>
      <c r="C136" s="9" t="s">
        <v>9</v>
      </c>
      <c r="D136" s="15" t="s">
        <v>3</v>
      </c>
      <c r="E136" s="20">
        <v>21</v>
      </c>
      <c r="F136" s="21">
        <v>38</v>
      </c>
      <c r="G136" s="22"/>
      <c r="H136" s="14"/>
      <c r="I136" s="182"/>
    </row>
    <row r="137" spans="1:9" ht="13.5" thickBot="1">
      <c r="A137" s="224"/>
      <c r="B137" s="207"/>
      <c r="C137" s="209" t="s">
        <v>5</v>
      </c>
      <c r="D137" s="210"/>
      <c r="E137" s="24">
        <f>SUM(E134:E136)</f>
        <v>30</v>
      </c>
      <c r="F137" s="25">
        <f>SUM(F134:F136)</f>
        <v>53</v>
      </c>
      <c r="G137" s="26"/>
      <c r="H137" s="27"/>
      <c r="I137" s="77"/>
    </row>
    <row r="138" spans="1:9" ht="12.75">
      <c r="A138" s="224"/>
      <c r="B138" s="206" t="s">
        <v>43</v>
      </c>
      <c r="C138" s="9" t="s">
        <v>9</v>
      </c>
      <c r="D138" s="10" t="s">
        <v>1</v>
      </c>
      <c r="E138" s="11">
        <v>2</v>
      </c>
      <c r="F138" s="12">
        <v>3</v>
      </c>
      <c r="G138" s="13"/>
      <c r="H138" s="14"/>
      <c r="I138" s="76"/>
    </row>
    <row r="139" spans="1:9" ht="12.75">
      <c r="A139" s="224"/>
      <c r="B139" s="207"/>
      <c r="C139" s="9" t="s">
        <v>9</v>
      </c>
      <c r="D139" s="33" t="s">
        <v>2</v>
      </c>
      <c r="E139" s="16">
        <v>2</v>
      </c>
      <c r="F139" s="17">
        <v>3</v>
      </c>
      <c r="G139" s="18"/>
      <c r="H139" s="14"/>
      <c r="I139" s="76"/>
    </row>
    <row r="140" spans="1:9" ht="13.5" thickBot="1">
      <c r="A140" s="224"/>
      <c r="B140" s="207"/>
      <c r="C140" s="9" t="s">
        <v>9</v>
      </c>
      <c r="D140" s="15" t="s">
        <v>3</v>
      </c>
      <c r="E140" s="20">
        <v>12</v>
      </c>
      <c r="F140" s="21">
        <v>22</v>
      </c>
      <c r="G140" s="22"/>
      <c r="H140" s="14"/>
      <c r="I140" s="79"/>
    </row>
    <row r="141" spans="1:9" ht="13.5" thickBot="1">
      <c r="A141" s="224"/>
      <c r="B141" s="207"/>
      <c r="C141" s="209" t="s">
        <v>5</v>
      </c>
      <c r="D141" s="210"/>
      <c r="E141" s="24">
        <f>SUM(E138:E140)</f>
        <v>16</v>
      </c>
      <c r="F141" s="25">
        <f>SUM(F138:F140)</f>
        <v>28</v>
      </c>
      <c r="G141" s="26"/>
      <c r="H141" s="27"/>
      <c r="I141" s="77"/>
    </row>
    <row r="142" spans="1:9" ht="12.75">
      <c r="A142" s="224"/>
      <c r="B142" s="206" t="s">
        <v>44</v>
      </c>
      <c r="C142" s="9" t="s">
        <v>9</v>
      </c>
      <c r="D142" s="10" t="s">
        <v>1</v>
      </c>
      <c r="E142" s="11">
        <v>1</v>
      </c>
      <c r="F142" s="12">
        <v>2</v>
      </c>
      <c r="G142" s="13"/>
      <c r="H142" s="14"/>
      <c r="I142" s="181"/>
    </row>
    <row r="143" spans="1:9" ht="12.75">
      <c r="A143" s="224"/>
      <c r="B143" s="207"/>
      <c r="C143" s="9" t="s">
        <v>9</v>
      </c>
      <c r="D143" s="33" t="s">
        <v>2</v>
      </c>
      <c r="E143" s="16">
        <v>1</v>
      </c>
      <c r="F143" s="17">
        <v>2</v>
      </c>
      <c r="G143" s="18"/>
      <c r="H143" s="14"/>
      <c r="I143" s="181"/>
    </row>
    <row r="144" spans="1:9" ht="13.5" thickBot="1">
      <c r="A144" s="224"/>
      <c r="B144" s="207"/>
      <c r="C144" s="9" t="s">
        <v>9</v>
      </c>
      <c r="D144" s="15" t="s">
        <v>3</v>
      </c>
      <c r="E144" s="20">
        <v>6</v>
      </c>
      <c r="F144" s="21">
        <v>11</v>
      </c>
      <c r="G144" s="22"/>
      <c r="H144" s="14"/>
      <c r="I144" s="182"/>
    </row>
    <row r="145" spans="1:9" ht="13.5" thickBot="1">
      <c r="A145" s="224"/>
      <c r="B145" s="207"/>
      <c r="C145" s="209" t="s">
        <v>5</v>
      </c>
      <c r="D145" s="210"/>
      <c r="E145" s="24">
        <f>SUM(E142:E144)</f>
        <v>8</v>
      </c>
      <c r="F145" s="25">
        <f>SUM(F142:F144)</f>
        <v>15</v>
      </c>
      <c r="G145" s="26"/>
      <c r="H145" s="27"/>
      <c r="I145" s="77"/>
    </row>
    <row r="146" spans="1:9" ht="12.75">
      <c r="A146" s="224"/>
      <c r="B146" s="206" t="s">
        <v>45</v>
      </c>
      <c r="C146" s="9" t="s">
        <v>9</v>
      </c>
      <c r="D146" s="29" t="s">
        <v>4</v>
      </c>
      <c r="E146" s="89">
        <v>1</v>
      </c>
      <c r="F146" s="56"/>
      <c r="G146" s="14"/>
      <c r="H146" s="56"/>
      <c r="I146" s="92"/>
    </row>
    <row r="147" spans="1:9" ht="12.75">
      <c r="A147" s="224"/>
      <c r="B147" s="207"/>
      <c r="C147" s="40" t="s">
        <v>9</v>
      </c>
      <c r="D147" s="33" t="s">
        <v>1</v>
      </c>
      <c r="E147" s="16">
        <v>2</v>
      </c>
      <c r="F147" s="17">
        <v>3</v>
      </c>
      <c r="G147" s="34"/>
      <c r="H147" s="19"/>
      <c r="I147" s="76"/>
    </row>
    <row r="148" spans="1:9" ht="12.75">
      <c r="A148" s="224"/>
      <c r="B148" s="207"/>
      <c r="C148" s="40" t="s">
        <v>9</v>
      </c>
      <c r="D148" s="41" t="s">
        <v>3</v>
      </c>
      <c r="E148" s="16">
        <v>10</v>
      </c>
      <c r="F148" s="17">
        <v>18</v>
      </c>
      <c r="G148" s="34"/>
      <c r="H148" s="19"/>
      <c r="I148" s="76"/>
    </row>
    <row r="149" spans="1:9" ht="12.75">
      <c r="A149" s="224"/>
      <c r="B149" s="207"/>
      <c r="C149" s="40" t="s">
        <v>30</v>
      </c>
      <c r="D149" s="50" t="s">
        <v>4</v>
      </c>
      <c r="E149" s="90">
        <v>3</v>
      </c>
      <c r="F149" s="71"/>
      <c r="G149" s="19"/>
      <c r="H149" s="71"/>
      <c r="I149" s="76"/>
    </row>
    <row r="150" spans="1:9" ht="12.75">
      <c r="A150" s="224"/>
      <c r="B150" s="207"/>
      <c r="C150" s="40" t="s">
        <v>30</v>
      </c>
      <c r="D150" s="33" t="s">
        <v>1</v>
      </c>
      <c r="E150" s="71">
        <v>4</v>
      </c>
      <c r="F150" s="71">
        <v>7</v>
      </c>
      <c r="G150" s="71"/>
      <c r="H150" s="19"/>
      <c r="I150" s="76"/>
    </row>
    <row r="151" spans="1:9" ht="13.5" thickBot="1">
      <c r="A151" s="224"/>
      <c r="B151" s="207"/>
      <c r="C151" s="46" t="s">
        <v>30</v>
      </c>
      <c r="D151" s="15" t="s">
        <v>3</v>
      </c>
      <c r="E151" s="72">
        <v>22</v>
      </c>
      <c r="F151" s="72">
        <v>40</v>
      </c>
      <c r="G151" s="72"/>
      <c r="H151" s="19"/>
      <c r="I151" s="76"/>
    </row>
    <row r="152" spans="1:9" ht="13.5" thickBot="1">
      <c r="A152" s="224"/>
      <c r="B152" s="208"/>
      <c r="C152" s="209" t="s">
        <v>5</v>
      </c>
      <c r="D152" s="210"/>
      <c r="E152" s="24">
        <f>SUM(E146:E151)</f>
        <v>42</v>
      </c>
      <c r="F152" s="24">
        <f>SUM(F146:F151)</f>
        <v>68</v>
      </c>
      <c r="G152" s="24"/>
      <c r="H152" s="24"/>
      <c r="I152" s="77"/>
    </row>
    <row r="153" spans="1:9" ht="12.75">
      <c r="A153" s="224"/>
      <c r="B153" s="206" t="s">
        <v>46</v>
      </c>
      <c r="C153" s="75" t="s">
        <v>10</v>
      </c>
      <c r="D153" s="29" t="s">
        <v>21</v>
      </c>
      <c r="E153" s="11">
        <v>18</v>
      </c>
      <c r="F153" s="12">
        <v>30</v>
      </c>
      <c r="G153" s="13"/>
      <c r="H153" s="14"/>
      <c r="I153" s="92"/>
    </row>
    <row r="154" spans="1:9" ht="12.75">
      <c r="A154" s="224"/>
      <c r="B154" s="207"/>
      <c r="C154" s="49" t="s">
        <v>10</v>
      </c>
      <c r="D154" s="33" t="s">
        <v>1</v>
      </c>
      <c r="E154" s="16">
        <v>19</v>
      </c>
      <c r="F154" s="17">
        <v>32</v>
      </c>
      <c r="G154" s="34"/>
      <c r="H154" s="14"/>
      <c r="I154" s="76"/>
    </row>
    <row r="155" spans="1:9" ht="12.75">
      <c r="A155" s="224"/>
      <c r="B155" s="207"/>
      <c r="C155" s="49" t="s">
        <v>10</v>
      </c>
      <c r="D155" s="33" t="s">
        <v>2</v>
      </c>
      <c r="E155" s="16">
        <v>3</v>
      </c>
      <c r="F155" s="17">
        <v>5</v>
      </c>
      <c r="G155" s="34"/>
      <c r="H155" s="14"/>
      <c r="I155" s="76"/>
    </row>
    <row r="156" spans="1:9" ht="13.5" thickBot="1">
      <c r="A156" s="224"/>
      <c r="B156" s="207"/>
      <c r="C156" s="73" t="s">
        <v>10</v>
      </c>
      <c r="D156" s="15" t="s">
        <v>3</v>
      </c>
      <c r="E156" s="20">
        <v>121</v>
      </c>
      <c r="F156" s="21">
        <v>220</v>
      </c>
      <c r="G156" s="36"/>
      <c r="H156" s="14"/>
      <c r="I156" s="79"/>
    </row>
    <row r="157" spans="1:9" ht="13.5" thickBot="1">
      <c r="A157" s="224"/>
      <c r="B157" s="208"/>
      <c r="C157" s="209" t="s">
        <v>5</v>
      </c>
      <c r="D157" s="210"/>
      <c r="E157" s="24">
        <f>SUM(E153:E156)</f>
        <v>161</v>
      </c>
      <c r="F157" s="24">
        <f>SUM(F153:F156)</f>
        <v>287</v>
      </c>
      <c r="G157" s="24"/>
      <c r="H157" s="24"/>
      <c r="I157" s="77"/>
    </row>
    <row r="158" spans="1:9" ht="12.75">
      <c r="A158" s="224"/>
      <c r="B158" s="226" t="s">
        <v>110</v>
      </c>
      <c r="C158" s="101" t="s">
        <v>9</v>
      </c>
      <c r="D158" s="106" t="s">
        <v>1</v>
      </c>
      <c r="E158" s="132">
        <v>180</v>
      </c>
      <c r="F158" s="133">
        <v>300</v>
      </c>
      <c r="G158" s="134"/>
      <c r="H158" s="105"/>
      <c r="I158" s="138"/>
    </row>
    <row r="159" spans="1:9" ht="12.75">
      <c r="A159" s="224"/>
      <c r="B159" s="227"/>
      <c r="C159" s="101" t="s">
        <v>9</v>
      </c>
      <c r="D159" s="106" t="s">
        <v>2</v>
      </c>
      <c r="E159" s="132">
        <v>112</v>
      </c>
      <c r="F159" s="133">
        <v>187</v>
      </c>
      <c r="G159" s="134"/>
      <c r="H159" s="105"/>
      <c r="I159" s="138"/>
    </row>
    <row r="160" spans="1:9" ht="13.5" thickBot="1">
      <c r="A160" s="224"/>
      <c r="B160" s="227"/>
      <c r="C160" s="101" t="s">
        <v>9</v>
      </c>
      <c r="D160" s="116" t="s">
        <v>3</v>
      </c>
      <c r="E160" s="132">
        <v>326</v>
      </c>
      <c r="F160" s="133">
        <v>593</v>
      </c>
      <c r="G160" s="134"/>
      <c r="H160" s="105"/>
      <c r="I160" s="138"/>
    </row>
    <row r="161" spans="1:9" ht="13.5" thickBot="1">
      <c r="A161" s="224"/>
      <c r="B161" s="228"/>
      <c r="C161" s="229" t="s">
        <v>5</v>
      </c>
      <c r="D161" s="230"/>
      <c r="E161" s="135">
        <f>SUM(E158:E160)</f>
        <v>618</v>
      </c>
      <c r="F161" s="135">
        <f>SUM(F158:F160)</f>
        <v>1080</v>
      </c>
      <c r="G161" s="135"/>
      <c r="H161" s="135"/>
      <c r="I161" s="183"/>
    </row>
    <row r="162" spans="1:9" ht="12.75">
      <c r="A162" s="224"/>
      <c r="B162" s="206" t="s">
        <v>93</v>
      </c>
      <c r="C162" s="75" t="s">
        <v>10</v>
      </c>
      <c r="D162" s="29" t="s">
        <v>21</v>
      </c>
      <c r="E162" s="11">
        <v>71</v>
      </c>
      <c r="F162" s="12">
        <v>118</v>
      </c>
      <c r="G162" s="13"/>
      <c r="H162" s="14"/>
      <c r="I162" s="92"/>
    </row>
    <row r="163" spans="1:9" ht="12.75">
      <c r="A163" s="224"/>
      <c r="B163" s="207"/>
      <c r="C163" s="49" t="s">
        <v>10</v>
      </c>
      <c r="D163" s="33" t="s">
        <v>1</v>
      </c>
      <c r="E163" s="16">
        <v>34</v>
      </c>
      <c r="F163" s="17">
        <v>57</v>
      </c>
      <c r="G163" s="34"/>
      <c r="H163" s="14"/>
      <c r="I163" s="76"/>
    </row>
    <row r="164" spans="1:9" ht="12.75">
      <c r="A164" s="224"/>
      <c r="B164" s="207"/>
      <c r="C164" s="49" t="s">
        <v>10</v>
      </c>
      <c r="D164" s="33" t="s">
        <v>2</v>
      </c>
      <c r="E164" s="16">
        <v>9</v>
      </c>
      <c r="F164" s="17">
        <v>15</v>
      </c>
      <c r="G164" s="34"/>
      <c r="H164" s="14"/>
      <c r="I164" s="76"/>
    </row>
    <row r="165" spans="1:9" ht="13.5" thickBot="1">
      <c r="A165" s="224"/>
      <c r="B165" s="207"/>
      <c r="C165" s="49" t="s">
        <v>10</v>
      </c>
      <c r="D165" s="41" t="s">
        <v>3</v>
      </c>
      <c r="E165" s="16">
        <v>345</v>
      </c>
      <c r="F165" s="17">
        <v>627</v>
      </c>
      <c r="G165" s="34"/>
      <c r="H165" s="14"/>
      <c r="I165" s="76"/>
    </row>
    <row r="166" spans="1:9" ht="13.5" thickBot="1">
      <c r="A166" s="224"/>
      <c r="B166" s="208"/>
      <c r="C166" s="209" t="s">
        <v>5</v>
      </c>
      <c r="D166" s="210"/>
      <c r="E166" s="24">
        <f>SUM(E162:E165)</f>
        <v>459</v>
      </c>
      <c r="F166" s="24">
        <f>SUM(F162:F165)</f>
        <v>817</v>
      </c>
      <c r="G166" s="24"/>
      <c r="H166" s="24"/>
      <c r="I166" s="77"/>
    </row>
    <row r="167" spans="1:9" ht="13.5" thickBot="1">
      <c r="A167" s="225"/>
      <c r="B167" s="222" t="s">
        <v>119</v>
      </c>
      <c r="C167" s="223"/>
      <c r="D167" s="223"/>
      <c r="E167" s="8">
        <f>E120+E125+E129+E133+E137+E141+E145+E152+E157+E161+E166</f>
        <v>2019</v>
      </c>
      <c r="F167" s="8">
        <f>F120+F125+F129+F133+F137+F141+F145+F152+F157+F161+F166</f>
        <v>3568</v>
      </c>
      <c r="G167" s="8"/>
      <c r="H167" s="8"/>
      <c r="I167" s="184"/>
    </row>
    <row r="168" spans="1:9" ht="12.75">
      <c r="A168" s="231" t="s">
        <v>120</v>
      </c>
      <c r="B168" s="232" t="s">
        <v>49</v>
      </c>
      <c r="C168" s="9" t="s">
        <v>9</v>
      </c>
      <c r="D168" s="10" t="s">
        <v>1</v>
      </c>
      <c r="E168" s="11">
        <v>31</v>
      </c>
      <c r="F168" s="12">
        <v>52</v>
      </c>
      <c r="G168" s="13"/>
      <c r="H168" s="105"/>
      <c r="I168" s="181"/>
    </row>
    <row r="169" spans="1:9" ht="12.75">
      <c r="A169" s="224"/>
      <c r="B169" s="233"/>
      <c r="C169" s="9" t="s">
        <v>9</v>
      </c>
      <c r="D169" s="33" t="s">
        <v>2</v>
      </c>
      <c r="E169" s="16">
        <v>7</v>
      </c>
      <c r="F169" s="17">
        <v>12</v>
      </c>
      <c r="G169" s="18"/>
      <c r="H169" s="105"/>
      <c r="I169" s="181"/>
    </row>
    <row r="170" spans="1:9" ht="13.5" thickBot="1">
      <c r="A170" s="224"/>
      <c r="B170" s="233"/>
      <c r="C170" s="9" t="s">
        <v>9</v>
      </c>
      <c r="D170" s="15" t="s">
        <v>3</v>
      </c>
      <c r="E170" s="20">
        <v>106</v>
      </c>
      <c r="F170" s="21">
        <v>193</v>
      </c>
      <c r="G170" s="22"/>
      <c r="H170" s="105"/>
      <c r="I170" s="182"/>
    </row>
    <row r="171" spans="1:9" ht="13.5" thickBot="1">
      <c r="A171" s="224"/>
      <c r="B171" s="233"/>
      <c r="C171" s="209" t="s">
        <v>5</v>
      </c>
      <c r="D171" s="210"/>
      <c r="E171" s="24">
        <f>SUM(E168:E170)</f>
        <v>144</v>
      </c>
      <c r="F171" s="25">
        <f>SUM(F168:F170)</f>
        <v>257</v>
      </c>
      <c r="G171" s="26"/>
      <c r="H171" s="27"/>
      <c r="I171" s="77"/>
    </row>
    <row r="172" spans="1:9" ht="12.75">
      <c r="A172" s="224"/>
      <c r="B172" s="206" t="s">
        <v>149</v>
      </c>
      <c r="C172" s="75" t="s">
        <v>10</v>
      </c>
      <c r="D172" s="29" t="s">
        <v>21</v>
      </c>
      <c r="E172" s="11">
        <v>98</v>
      </c>
      <c r="F172" s="12">
        <v>163</v>
      </c>
      <c r="G172" s="13"/>
      <c r="H172" s="14"/>
      <c r="I172" s="92"/>
    </row>
    <row r="173" spans="1:9" ht="12.75">
      <c r="A173" s="224"/>
      <c r="B173" s="207"/>
      <c r="C173" s="49" t="s">
        <v>10</v>
      </c>
      <c r="D173" s="33" t="s">
        <v>1</v>
      </c>
      <c r="E173" s="16">
        <v>102</v>
      </c>
      <c r="F173" s="17">
        <v>170</v>
      </c>
      <c r="G173" s="34"/>
      <c r="H173" s="19"/>
      <c r="I173" s="76"/>
    </row>
    <row r="174" spans="1:9" ht="12.75">
      <c r="A174" s="224"/>
      <c r="B174" s="207"/>
      <c r="C174" s="49" t="s">
        <v>10</v>
      </c>
      <c r="D174" s="33" t="s">
        <v>2</v>
      </c>
      <c r="E174" s="16">
        <v>17</v>
      </c>
      <c r="F174" s="17">
        <v>28</v>
      </c>
      <c r="G174" s="34"/>
      <c r="H174" s="19"/>
      <c r="I174" s="76"/>
    </row>
    <row r="175" spans="1:9" ht="13.5" thickBot="1">
      <c r="A175" s="224"/>
      <c r="B175" s="207"/>
      <c r="C175" s="73" t="s">
        <v>10</v>
      </c>
      <c r="D175" s="15" t="s">
        <v>3</v>
      </c>
      <c r="E175" s="20">
        <v>669</v>
      </c>
      <c r="F175" s="21">
        <v>1216</v>
      </c>
      <c r="G175" s="36"/>
      <c r="H175" s="14"/>
      <c r="I175" s="79"/>
    </row>
    <row r="176" spans="1:9" ht="13.5" thickBot="1">
      <c r="A176" s="224"/>
      <c r="B176" s="208"/>
      <c r="C176" s="209" t="s">
        <v>5</v>
      </c>
      <c r="D176" s="210"/>
      <c r="E176" s="24">
        <f>SUM(E172:E175)</f>
        <v>886</v>
      </c>
      <c r="F176" s="24">
        <f>SUM(F172:F175)</f>
        <v>1577</v>
      </c>
      <c r="G176" s="24"/>
      <c r="H176" s="24"/>
      <c r="I176" s="77"/>
    </row>
    <row r="177" spans="1:9" ht="12.75">
      <c r="A177" s="224"/>
      <c r="B177" s="206" t="s">
        <v>137</v>
      </c>
      <c r="C177" s="140" t="s">
        <v>12</v>
      </c>
      <c r="D177" s="106" t="s">
        <v>4</v>
      </c>
      <c r="E177" s="87">
        <v>4</v>
      </c>
      <c r="F177" s="113"/>
      <c r="G177" s="114"/>
      <c r="H177" s="109"/>
      <c r="I177" s="115"/>
    </row>
    <row r="178" spans="1:9" ht="12.75">
      <c r="A178" s="224"/>
      <c r="B178" s="207"/>
      <c r="C178" s="140" t="s">
        <v>12</v>
      </c>
      <c r="D178" s="106" t="s">
        <v>1</v>
      </c>
      <c r="E178" s="112">
        <v>45</v>
      </c>
      <c r="F178" s="113">
        <v>75</v>
      </c>
      <c r="G178" s="114"/>
      <c r="H178" s="109"/>
      <c r="I178" s="115"/>
    </row>
    <row r="179" spans="1:9" ht="12.75">
      <c r="A179" s="224"/>
      <c r="B179" s="207"/>
      <c r="C179" s="140" t="s">
        <v>12</v>
      </c>
      <c r="D179" s="33" t="s">
        <v>114</v>
      </c>
      <c r="E179" s="112">
        <v>22</v>
      </c>
      <c r="F179" s="113">
        <v>37</v>
      </c>
      <c r="G179" s="114"/>
      <c r="H179" s="109"/>
      <c r="I179" s="115"/>
    </row>
    <row r="180" spans="1:9" ht="12.75">
      <c r="A180" s="224"/>
      <c r="B180" s="207"/>
      <c r="C180" s="140" t="s">
        <v>12</v>
      </c>
      <c r="D180" s="110" t="s">
        <v>3</v>
      </c>
      <c r="E180" s="132">
        <v>143</v>
      </c>
      <c r="F180" s="133">
        <v>260</v>
      </c>
      <c r="G180" s="139"/>
      <c r="H180" s="109"/>
      <c r="I180" s="115"/>
    </row>
    <row r="181" spans="1:9" ht="12.75">
      <c r="A181" s="224"/>
      <c r="B181" s="207"/>
      <c r="C181" s="141" t="s">
        <v>104</v>
      </c>
      <c r="D181" s="102" t="s">
        <v>4</v>
      </c>
      <c r="E181" s="87">
        <v>11</v>
      </c>
      <c r="F181" s="113"/>
      <c r="G181" s="114"/>
      <c r="H181" s="105"/>
      <c r="I181" s="115"/>
    </row>
    <row r="182" spans="1:9" ht="12.75">
      <c r="A182" s="224"/>
      <c r="B182" s="207"/>
      <c r="C182" s="141" t="s">
        <v>104</v>
      </c>
      <c r="D182" s="106" t="s">
        <v>1</v>
      </c>
      <c r="E182" s="112">
        <v>70</v>
      </c>
      <c r="F182" s="113">
        <v>117</v>
      </c>
      <c r="G182" s="114"/>
      <c r="H182" s="105"/>
      <c r="I182" s="115"/>
    </row>
    <row r="183" spans="1:9" ht="12.75">
      <c r="A183" s="224"/>
      <c r="B183" s="207"/>
      <c r="C183" s="141" t="s">
        <v>104</v>
      </c>
      <c r="D183" s="33" t="s">
        <v>114</v>
      </c>
      <c r="E183" s="112">
        <v>11</v>
      </c>
      <c r="F183" s="113">
        <v>18</v>
      </c>
      <c r="G183" s="114"/>
      <c r="H183" s="105"/>
      <c r="I183" s="115"/>
    </row>
    <row r="184" spans="1:9" ht="13.5" thickBot="1">
      <c r="A184" s="224"/>
      <c r="B184" s="207"/>
      <c r="C184" s="141" t="s">
        <v>104</v>
      </c>
      <c r="D184" s="142" t="s">
        <v>3</v>
      </c>
      <c r="E184" s="143">
        <v>319</v>
      </c>
      <c r="F184" s="144">
        <v>580</v>
      </c>
      <c r="G184" s="145"/>
      <c r="H184" s="105"/>
      <c r="I184" s="115"/>
    </row>
    <row r="185" spans="1:9" ht="13.5" thickBot="1">
      <c r="A185" s="224"/>
      <c r="B185" s="208"/>
      <c r="C185" s="234" t="s">
        <v>5</v>
      </c>
      <c r="D185" s="235"/>
      <c r="E185" s="146">
        <f>SUM(E177:E184)</f>
        <v>625</v>
      </c>
      <c r="F185" s="146">
        <f>SUM(F177:F184)</f>
        <v>1087</v>
      </c>
      <c r="G185" s="121"/>
      <c r="H185" s="122"/>
      <c r="I185" s="123"/>
    </row>
    <row r="186" spans="1:9" ht="12.75">
      <c r="A186" s="224"/>
      <c r="B186" s="207" t="s">
        <v>111</v>
      </c>
      <c r="C186" s="101" t="s">
        <v>9</v>
      </c>
      <c r="D186" s="102" t="s">
        <v>1</v>
      </c>
      <c r="E186" s="132">
        <v>224</v>
      </c>
      <c r="F186" s="132">
        <v>373</v>
      </c>
      <c r="G186" s="136"/>
      <c r="H186" s="105"/>
      <c r="I186" s="138"/>
    </row>
    <row r="187" spans="1:9" ht="12.75">
      <c r="A187" s="224"/>
      <c r="B187" s="207"/>
      <c r="C187" s="101" t="s">
        <v>9</v>
      </c>
      <c r="D187" s="106" t="s">
        <v>2</v>
      </c>
      <c r="E187" s="132">
        <v>165</v>
      </c>
      <c r="F187" s="133">
        <v>275</v>
      </c>
      <c r="G187" s="139"/>
      <c r="H187" s="105"/>
      <c r="I187" s="138"/>
    </row>
    <row r="188" spans="1:9" ht="13.5" thickBot="1">
      <c r="A188" s="224"/>
      <c r="B188" s="207"/>
      <c r="C188" s="101" t="s">
        <v>9</v>
      </c>
      <c r="D188" s="116" t="s">
        <v>3</v>
      </c>
      <c r="E188" s="112">
        <v>1044</v>
      </c>
      <c r="F188" s="113">
        <v>1898</v>
      </c>
      <c r="G188" s="114"/>
      <c r="H188" s="105"/>
      <c r="I188" s="115"/>
    </row>
    <row r="189" spans="1:9" ht="13.5" thickBot="1">
      <c r="A189" s="224"/>
      <c r="B189" s="208"/>
      <c r="C189" s="229" t="s">
        <v>5</v>
      </c>
      <c r="D189" s="230"/>
      <c r="E189" s="135">
        <f>SUM(E186:E188)</f>
        <v>1433</v>
      </c>
      <c r="F189" s="135">
        <f>SUM(F186:F188)</f>
        <v>2546</v>
      </c>
      <c r="G189" s="135"/>
      <c r="H189" s="135"/>
      <c r="I189" s="183"/>
    </row>
    <row r="190" spans="1:9" ht="12.75">
      <c r="A190" s="224"/>
      <c r="B190" s="207" t="s">
        <v>113</v>
      </c>
      <c r="C190" s="101" t="s">
        <v>104</v>
      </c>
      <c r="D190" s="102" t="s">
        <v>4</v>
      </c>
      <c r="E190" s="85">
        <v>165</v>
      </c>
      <c r="F190" s="133"/>
      <c r="G190" s="139"/>
      <c r="H190" s="105"/>
      <c r="I190" s="138"/>
    </row>
    <row r="191" spans="1:9" ht="12.75">
      <c r="A191" s="224"/>
      <c r="B191" s="207"/>
      <c r="C191" s="140" t="s">
        <v>104</v>
      </c>
      <c r="D191" s="106" t="s">
        <v>1</v>
      </c>
      <c r="E191" s="112">
        <v>117</v>
      </c>
      <c r="F191" s="113">
        <v>195</v>
      </c>
      <c r="G191" s="114"/>
      <c r="H191" s="105"/>
      <c r="I191" s="115"/>
    </row>
    <row r="192" spans="1:9" ht="12.75">
      <c r="A192" s="224"/>
      <c r="B192" s="207"/>
      <c r="C192" s="140" t="s">
        <v>104</v>
      </c>
      <c r="D192" s="33" t="s">
        <v>114</v>
      </c>
      <c r="E192" s="112">
        <v>1</v>
      </c>
      <c r="F192" s="113">
        <v>2</v>
      </c>
      <c r="G192" s="114"/>
      <c r="H192" s="105"/>
      <c r="I192" s="115"/>
    </row>
    <row r="193" spans="1:9" ht="12.75">
      <c r="A193" s="224"/>
      <c r="B193" s="207"/>
      <c r="C193" s="140" t="s">
        <v>104</v>
      </c>
      <c r="D193" s="110" t="s">
        <v>3</v>
      </c>
      <c r="E193" s="132">
        <v>365</v>
      </c>
      <c r="F193" s="133">
        <v>663</v>
      </c>
      <c r="G193" s="139"/>
      <c r="H193" s="105"/>
      <c r="I193" s="115"/>
    </row>
    <row r="194" spans="1:9" ht="12.75">
      <c r="A194" s="224"/>
      <c r="B194" s="207"/>
      <c r="C194" s="141" t="s">
        <v>12</v>
      </c>
      <c r="D194" s="102" t="s">
        <v>4</v>
      </c>
      <c r="E194" s="87">
        <v>2</v>
      </c>
      <c r="F194" s="113"/>
      <c r="G194" s="114"/>
      <c r="H194" s="105"/>
      <c r="I194" s="115"/>
    </row>
    <row r="195" spans="1:9" ht="12.75">
      <c r="A195" s="224"/>
      <c r="B195" s="207"/>
      <c r="C195" s="141" t="s">
        <v>12</v>
      </c>
      <c r="D195" s="106" t="s">
        <v>1</v>
      </c>
      <c r="E195" s="112">
        <v>33</v>
      </c>
      <c r="F195" s="113">
        <v>55</v>
      </c>
      <c r="G195" s="114"/>
      <c r="H195" s="105"/>
      <c r="I195" s="115"/>
    </row>
    <row r="196" spans="1:9" ht="12.75">
      <c r="A196" s="224"/>
      <c r="B196" s="207"/>
      <c r="C196" s="141" t="s">
        <v>12</v>
      </c>
      <c r="D196" s="33" t="s">
        <v>114</v>
      </c>
      <c r="E196" s="112">
        <v>12</v>
      </c>
      <c r="F196" s="113">
        <v>20</v>
      </c>
      <c r="G196" s="114"/>
      <c r="H196" s="105"/>
      <c r="I196" s="115"/>
    </row>
    <row r="197" spans="1:9" ht="13.5" thickBot="1">
      <c r="A197" s="224"/>
      <c r="B197" s="207"/>
      <c r="C197" s="141" t="s">
        <v>12</v>
      </c>
      <c r="D197" s="142" t="s">
        <v>3</v>
      </c>
      <c r="E197" s="143">
        <v>67</v>
      </c>
      <c r="F197" s="144">
        <v>122</v>
      </c>
      <c r="G197" s="145"/>
      <c r="H197" s="105"/>
      <c r="I197" s="115"/>
    </row>
    <row r="198" spans="1:9" ht="13.5" thickBot="1">
      <c r="A198" s="224"/>
      <c r="B198" s="208"/>
      <c r="C198" s="234" t="s">
        <v>5</v>
      </c>
      <c r="D198" s="235"/>
      <c r="E198" s="146">
        <f>SUM(E190:E197)</f>
        <v>762</v>
      </c>
      <c r="F198" s="146">
        <f>SUM(F190:F197)</f>
        <v>1057</v>
      </c>
      <c r="G198" s="121"/>
      <c r="H198" s="122"/>
      <c r="I198" s="123"/>
    </row>
    <row r="199" spans="1:9" ht="12.75">
      <c r="A199" s="224"/>
      <c r="B199" s="236" t="s">
        <v>50</v>
      </c>
      <c r="C199" s="49" t="s">
        <v>30</v>
      </c>
      <c r="D199" s="50" t="s">
        <v>4</v>
      </c>
      <c r="E199" s="87">
        <v>7</v>
      </c>
      <c r="F199" s="17"/>
      <c r="G199" s="34"/>
      <c r="H199" s="19"/>
      <c r="I199" s="76"/>
    </row>
    <row r="200" spans="1:9" ht="12.75">
      <c r="A200" s="224"/>
      <c r="B200" s="237"/>
      <c r="C200" s="49" t="s">
        <v>30</v>
      </c>
      <c r="D200" s="33" t="s">
        <v>1</v>
      </c>
      <c r="E200" s="16">
        <v>6</v>
      </c>
      <c r="F200" s="17">
        <v>10</v>
      </c>
      <c r="G200" s="34"/>
      <c r="H200" s="105"/>
      <c r="I200" s="76"/>
    </row>
    <row r="201" spans="1:9" ht="12.75">
      <c r="A201" s="224"/>
      <c r="B201" s="237"/>
      <c r="C201" s="49" t="s">
        <v>30</v>
      </c>
      <c r="D201" s="33" t="s">
        <v>2</v>
      </c>
      <c r="E201" s="16">
        <v>2</v>
      </c>
      <c r="F201" s="17">
        <v>3</v>
      </c>
      <c r="G201" s="34"/>
      <c r="H201" s="105"/>
      <c r="I201" s="76"/>
    </row>
    <row r="202" spans="1:9" ht="13.5" thickBot="1">
      <c r="A202" s="224"/>
      <c r="B202" s="237"/>
      <c r="C202" s="73" t="s">
        <v>30</v>
      </c>
      <c r="D202" s="15" t="s">
        <v>3</v>
      </c>
      <c r="E202" s="20">
        <v>35</v>
      </c>
      <c r="F202" s="21">
        <v>64</v>
      </c>
      <c r="G202" s="36"/>
      <c r="H202" s="105"/>
      <c r="I202" s="79"/>
    </row>
    <row r="203" spans="1:9" ht="13.5" thickBot="1">
      <c r="A203" s="224"/>
      <c r="B203" s="238"/>
      <c r="C203" s="209" t="s">
        <v>5</v>
      </c>
      <c r="D203" s="210"/>
      <c r="E203" s="24">
        <f>SUM(E199:E202)</f>
        <v>50</v>
      </c>
      <c r="F203" s="25">
        <f>SUM(F199:F202)</f>
        <v>77</v>
      </c>
      <c r="G203" s="24"/>
      <c r="H203" s="24"/>
      <c r="I203" s="77"/>
    </row>
    <row r="204" spans="1:9" ht="12.75">
      <c r="A204" s="224"/>
      <c r="B204" s="232" t="s">
        <v>51</v>
      </c>
      <c r="C204" s="9" t="s">
        <v>9</v>
      </c>
      <c r="D204" s="10" t="s">
        <v>1</v>
      </c>
      <c r="E204" s="11">
        <v>7</v>
      </c>
      <c r="F204" s="12">
        <v>12</v>
      </c>
      <c r="G204" s="13"/>
      <c r="H204" s="105"/>
      <c r="I204" s="181"/>
    </row>
    <row r="205" spans="1:9" ht="12.75">
      <c r="A205" s="224"/>
      <c r="B205" s="233"/>
      <c r="C205" s="9" t="s">
        <v>9</v>
      </c>
      <c r="D205" s="33" t="s">
        <v>2</v>
      </c>
      <c r="E205" s="16">
        <v>10</v>
      </c>
      <c r="F205" s="17">
        <v>17</v>
      </c>
      <c r="G205" s="18"/>
      <c r="H205" s="105"/>
      <c r="I205" s="181"/>
    </row>
    <row r="206" spans="1:9" ht="13.5" thickBot="1">
      <c r="A206" s="224"/>
      <c r="B206" s="233"/>
      <c r="C206" s="9" t="s">
        <v>9</v>
      </c>
      <c r="D206" s="15" t="s">
        <v>3</v>
      </c>
      <c r="E206" s="20">
        <v>16</v>
      </c>
      <c r="F206" s="21">
        <v>29</v>
      </c>
      <c r="G206" s="22"/>
      <c r="H206" s="105"/>
      <c r="I206" s="182"/>
    </row>
    <row r="207" spans="1:9" ht="13.5" thickBot="1">
      <c r="A207" s="224"/>
      <c r="B207" s="233"/>
      <c r="C207" s="209" t="s">
        <v>5</v>
      </c>
      <c r="D207" s="210"/>
      <c r="E207" s="24">
        <f>SUM(E204:E206)</f>
        <v>33</v>
      </c>
      <c r="F207" s="25">
        <f>SUM(F204:F206)</f>
        <v>58</v>
      </c>
      <c r="G207" s="26"/>
      <c r="H207" s="27"/>
      <c r="I207" s="77"/>
    </row>
    <row r="208" spans="1:12" ht="13.5" thickBot="1">
      <c r="A208" s="225"/>
      <c r="B208" s="222" t="s">
        <v>121</v>
      </c>
      <c r="C208" s="223"/>
      <c r="D208" s="223"/>
      <c r="E208" s="74">
        <f>E171+E176+E185+E189+E198+E203+E207</f>
        <v>3933</v>
      </c>
      <c r="F208" s="74">
        <f>F171+F176+F185+F189+F198+F203+F207</f>
        <v>6659</v>
      </c>
      <c r="G208" s="74"/>
      <c r="H208" s="74"/>
      <c r="I208" s="184"/>
      <c r="L208" s="7"/>
    </row>
    <row r="209" spans="1:9" ht="12.75">
      <c r="A209" s="245" t="s">
        <v>122</v>
      </c>
      <c r="B209" s="206" t="s">
        <v>37</v>
      </c>
      <c r="C209" s="75" t="s">
        <v>10</v>
      </c>
      <c r="D209" s="29" t="s">
        <v>21</v>
      </c>
      <c r="E209" s="11">
        <v>8</v>
      </c>
      <c r="F209" s="12">
        <v>13</v>
      </c>
      <c r="G209" s="13"/>
      <c r="H209" s="14"/>
      <c r="I209" s="92"/>
    </row>
    <row r="210" spans="1:9" ht="12.75">
      <c r="A210" s="204"/>
      <c r="B210" s="207"/>
      <c r="C210" s="49" t="s">
        <v>10</v>
      </c>
      <c r="D210" s="33" t="s">
        <v>1</v>
      </c>
      <c r="E210" s="16">
        <v>21</v>
      </c>
      <c r="F210" s="17">
        <v>35</v>
      </c>
      <c r="G210" s="34"/>
      <c r="H210" s="14"/>
      <c r="I210" s="76"/>
    </row>
    <row r="211" spans="1:9" ht="12.75">
      <c r="A211" s="204"/>
      <c r="B211" s="207"/>
      <c r="C211" s="49" t="s">
        <v>10</v>
      </c>
      <c r="D211" s="33" t="s">
        <v>2</v>
      </c>
      <c r="E211" s="16">
        <v>3</v>
      </c>
      <c r="F211" s="17">
        <v>5</v>
      </c>
      <c r="G211" s="34"/>
      <c r="H211" s="14"/>
      <c r="I211" s="76"/>
    </row>
    <row r="212" spans="1:9" ht="12.75">
      <c r="A212" s="204"/>
      <c r="B212" s="207"/>
      <c r="C212" s="49" t="s">
        <v>10</v>
      </c>
      <c r="D212" s="41" t="s">
        <v>3</v>
      </c>
      <c r="E212" s="16">
        <v>96</v>
      </c>
      <c r="F212" s="17">
        <v>175</v>
      </c>
      <c r="G212" s="34"/>
      <c r="H212" s="14"/>
      <c r="I212" s="76"/>
    </row>
    <row r="213" spans="1:9" ht="12.75">
      <c r="A213" s="204"/>
      <c r="B213" s="207"/>
      <c r="C213" s="49" t="s">
        <v>24</v>
      </c>
      <c r="D213" s="50" t="s">
        <v>4</v>
      </c>
      <c r="E213" s="87">
        <v>7</v>
      </c>
      <c r="F213" s="17"/>
      <c r="G213" s="34"/>
      <c r="H213" s="19"/>
      <c r="I213" s="76"/>
    </row>
    <row r="214" spans="1:9" ht="12.75">
      <c r="A214" s="204"/>
      <c r="B214" s="207"/>
      <c r="C214" s="49" t="s">
        <v>24</v>
      </c>
      <c r="D214" s="33" t="s">
        <v>1</v>
      </c>
      <c r="E214" s="16">
        <v>16</v>
      </c>
      <c r="F214" s="17">
        <v>27</v>
      </c>
      <c r="G214" s="34"/>
      <c r="H214" s="14"/>
      <c r="I214" s="76"/>
    </row>
    <row r="215" spans="1:9" ht="12.75">
      <c r="A215" s="204"/>
      <c r="B215" s="207"/>
      <c r="C215" s="49" t="s">
        <v>24</v>
      </c>
      <c r="D215" s="33" t="s">
        <v>2</v>
      </c>
      <c r="E215" s="16">
        <v>2</v>
      </c>
      <c r="F215" s="17">
        <v>3</v>
      </c>
      <c r="G215" s="34"/>
      <c r="H215" s="14"/>
      <c r="I215" s="76"/>
    </row>
    <row r="216" spans="1:9" ht="12.75">
      <c r="A216" s="204"/>
      <c r="B216" s="207"/>
      <c r="C216" s="49" t="s">
        <v>24</v>
      </c>
      <c r="D216" s="41" t="s">
        <v>3</v>
      </c>
      <c r="E216" s="16">
        <v>92</v>
      </c>
      <c r="F216" s="17">
        <v>167</v>
      </c>
      <c r="G216" s="34"/>
      <c r="H216" s="14"/>
      <c r="I216" s="76"/>
    </row>
    <row r="217" spans="1:9" ht="12.75">
      <c r="A217" s="204"/>
      <c r="B217" s="207"/>
      <c r="C217" s="49" t="s">
        <v>12</v>
      </c>
      <c r="D217" s="50" t="s">
        <v>4</v>
      </c>
      <c r="E217" s="87">
        <v>2</v>
      </c>
      <c r="F217" s="17"/>
      <c r="G217" s="34"/>
      <c r="H217" s="19"/>
      <c r="I217" s="76"/>
    </row>
    <row r="218" spans="1:9" ht="12.75">
      <c r="A218" s="204"/>
      <c r="B218" s="207"/>
      <c r="C218" s="49" t="s">
        <v>12</v>
      </c>
      <c r="D218" s="33" t="s">
        <v>1</v>
      </c>
      <c r="E218" s="16">
        <v>8</v>
      </c>
      <c r="F218" s="17">
        <v>13</v>
      </c>
      <c r="G218" s="34"/>
      <c r="H218" s="14"/>
      <c r="I218" s="76"/>
    </row>
    <row r="219" spans="1:9" ht="12.75">
      <c r="A219" s="204"/>
      <c r="B219" s="207"/>
      <c r="C219" s="49" t="s">
        <v>12</v>
      </c>
      <c r="D219" s="33" t="s">
        <v>2</v>
      </c>
      <c r="E219" s="16">
        <v>1</v>
      </c>
      <c r="F219" s="17">
        <v>2</v>
      </c>
      <c r="G219" s="34"/>
      <c r="H219" s="14"/>
      <c r="I219" s="76"/>
    </row>
    <row r="220" spans="1:9" ht="12.75">
      <c r="A220" s="204"/>
      <c r="B220" s="207"/>
      <c r="C220" s="49" t="s">
        <v>12</v>
      </c>
      <c r="D220" s="41" t="s">
        <v>3</v>
      </c>
      <c r="E220" s="16">
        <v>41</v>
      </c>
      <c r="F220" s="17">
        <v>75</v>
      </c>
      <c r="G220" s="34"/>
      <c r="H220" s="14"/>
      <c r="I220" s="76"/>
    </row>
    <row r="221" spans="1:9" ht="12.75">
      <c r="A221" s="204"/>
      <c r="B221" s="207"/>
      <c r="C221" s="49" t="s">
        <v>13</v>
      </c>
      <c r="D221" s="41" t="s">
        <v>3</v>
      </c>
      <c r="E221" s="16">
        <v>27</v>
      </c>
      <c r="F221" s="17">
        <v>49</v>
      </c>
      <c r="G221" s="34"/>
      <c r="H221" s="14"/>
      <c r="I221" s="76"/>
    </row>
    <row r="222" spans="1:9" ht="13.5" thickBot="1">
      <c r="A222" s="204"/>
      <c r="B222" s="207"/>
      <c r="C222" s="69" t="s">
        <v>38</v>
      </c>
      <c r="D222" s="70" t="s">
        <v>3</v>
      </c>
      <c r="E222" s="60">
        <v>21</v>
      </c>
      <c r="F222" s="63">
        <v>38</v>
      </c>
      <c r="G222" s="61"/>
      <c r="H222" s="14"/>
      <c r="I222" s="76"/>
    </row>
    <row r="223" spans="1:9" ht="13.5" thickBot="1">
      <c r="A223" s="204"/>
      <c r="B223" s="208"/>
      <c r="C223" s="209" t="s">
        <v>5</v>
      </c>
      <c r="D223" s="210"/>
      <c r="E223" s="24">
        <f>SUM(E209:E222)</f>
        <v>345</v>
      </c>
      <c r="F223" s="24">
        <f>SUM(F209:F222)</f>
        <v>602</v>
      </c>
      <c r="G223" s="24"/>
      <c r="H223" s="24"/>
      <c r="I223" s="77"/>
    </row>
    <row r="224" spans="1:9" ht="12.75">
      <c r="A224" s="204"/>
      <c r="B224" s="206" t="s">
        <v>52</v>
      </c>
      <c r="C224" s="75" t="s">
        <v>10</v>
      </c>
      <c r="D224" s="29" t="s">
        <v>21</v>
      </c>
      <c r="E224" s="11">
        <v>75</v>
      </c>
      <c r="F224" s="12">
        <v>125</v>
      </c>
      <c r="G224" s="13"/>
      <c r="H224" s="105"/>
      <c r="I224" s="92"/>
    </row>
    <row r="225" spans="1:9" ht="12.75">
      <c r="A225" s="204"/>
      <c r="B225" s="207"/>
      <c r="C225" s="49" t="s">
        <v>10</v>
      </c>
      <c r="D225" s="33" t="s">
        <v>1</v>
      </c>
      <c r="E225" s="16">
        <v>54</v>
      </c>
      <c r="F225" s="17">
        <v>90</v>
      </c>
      <c r="G225" s="34"/>
      <c r="H225" s="105"/>
      <c r="I225" s="76"/>
    </row>
    <row r="226" spans="1:9" ht="12.75">
      <c r="A226" s="204"/>
      <c r="B226" s="207"/>
      <c r="C226" s="49" t="s">
        <v>10</v>
      </c>
      <c r="D226" s="33" t="s">
        <v>2</v>
      </c>
      <c r="E226" s="16">
        <v>11</v>
      </c>
      <c r="F226" s="17">
        <v>18</v>
      </c>
      <c r="G226" s="34"/>
      <c r="H226" s="105"/>
      <c r="I226" s="76"/>
    </row>
    <row r="227" spans="1:9" ht="13.5" thickBot="1">
      <c r="A227" s="204"/>
      <c r="B227" s="207"/>
      <c r="C227" s="49" t="s">
        <v>10</v>
      </c>
      <c r="D227" s="41" t="s">
        <v>3</v>
      </c>
      <c r="E227" s="16">
        <v>443</v>
      </c>
      <c r="F227" s="17">
        <v>805</v>
      </c>
      <c r="G227" s="34"/>
      <c r="H227" s="105"/>
      <c r="I227" s="76"/>
    </row>
    <row r="228" spans="1:9" ht="13.5" thickBot="1">
      <c r="A228" s="204"/>
      <c r="B228" s="208"/>
      <c r="C228" s="209" t="s">
        <v>5</v>
      </c>
      <c r="D228" s="210"/>
      <c r="E228" s="24">
        <f>SUM(E224:E227)</f>
        <v>583</v>
      </c>
      <c r="F228" s="24">
        <f>SUM(F224:F227)</f>
        <v>1038</v>
      </c>
      <c r="G228" s="24"/>
      <c r="H228" s="24"/>
      <c r="I228" s="77"/>
    </row>
    <row r="229" spans="1:9" ht="12.75">
      <c r="A229" s="204"/>
      <c r="B229" s="206" t="s">
        <v>146</v>
      </c>
      <c r="C229" s="75" t="s">
        <v>10</v>
      </c>
      <c r="D229" s="29" t="s">
        <v>21</v>
      </c>
      <c r="E229" s="11">
        <v>47</v>
      </c>
      <c r="F229" s="12">
        <v>78</v>
      </c>
      <c r="G229" s="13"/>
      <c r="H229" s="14"/>
      <c r="I229" s="92"/>
    </row>
    <row r="230" spans="1:9" ht="12.75">
      <c r="A230" s="204"/>
      <c r="B230" s="207"/>
      <c r="C230" s="49" t="s">
        <v>10</v>
      </c>
      <c r="D230" s="33" t="s">
        <v>1</v>
      </c>
      <c r="E230" s="16">
        <v>43</v>
      </c>
      <c r="F230" s="17">
        <v>72</v>
      </c>
      <c r="G230" s="34"/>
      <c r="H230" s="19"/>
      <c r="I230" s="76"/>
    </row>
    <row r="231" spans="1:9" ht="12.75">
      <c r="A231" s="204"/>
      <c r="B231" s="207"/>
      <c r="C231" s="49" t="s">
        <v>10</v>
      </c>
      <c r="D231" s="33" t="s">
        <v>2</v>
      </c>
      <c r="E231" s="16">
        <v>8</v>
      </c>
      <c r="F231" s="17">
        <v>13</v>
      </c>
      <c r="G231" s="34"/>
      <c r="H231" s="19"/>
      <c r="I231" s="76"/>
    </row>
    <row r="232" spans="1:9" ht="13.5" thickBot="1">
      <c r="A232" s="204"/>
      <c r="B232" s="207"/>
      <c r="C232" s="73" t="s">
        <v>10</v>
      </c>
      <c r="D232" s="15" t="s">
        <v>3</v>
      </c>
      <c r="E232" s="20">
        <v>300</v>
      </c>
      <c r="F232" s="21">
        <v>545</v>
      </c>
      <c r="G232" s="36"/>
      <c r="H232" s="14"/>
      <c r="I232" s="79"/>
    </row>
    <row r="233" spans="1:9" ht="13.5" thickBot="1">
      <c r="A233" s="204"/>
      <c r="B233" s="208"/>
      <c r="C233" s="209" t="s">
        <v>5</v>
      </c>
      <c r="D233" s="210"/>
      <c r="E233" s="24">
        <f>SUM(E229:E232)</f>
        <v>398</v>
      </c>
      <c r="F233" s="24">
        <f>SUM(F229:F232)</f>
        <v>708</v>
      </c>
      <c r="G233" s="24"/>
      <c r="H233" s="24"/>
      <c r="I233" s="77"/>
    </row>
    <row r="234" spans="1:9" ht="12.75">
      <c r="A234" s="204"/>
      <c r="B234" s="206" t="s">
        <v>47</v>
      </c>
      <c r="C234" s="9" t="s">
        <v>10</v>
      </c>
      <c r="D234" s="29" t="s">
        <v>21</v>
      </c>
      <c r="E234" s="11">
        <v>4</v>
      </c>
      <c r="F234" s="12">
        <v>7</v>
      </c>
      <c r="G234" s="13"/>
      <c r="H234" s="14"/>
      <c r="I234" s="185"/>
    </row>
    <row r="235" spans="1:9" ht="12.75">
      <c r="A235" s="204"/>
      <c r="B235" s="207"/>
      <c r="C235" s="40" t="s">
        <v>10</v>
      </c>
      <c r="D235" s="33" t="s">
        <v>1</v>
      </c>
      <c r="E235" s="16">
        <v>10</v>
      </c>
      <c r="F235" s="17">
        <v>17</v>
      </c>
      <c r="G235" s="18"/>
      <c r="H235" s="14"/>
      <c r="I235" s="186"/>
    </row>
    <row r="236" spans="1:9" ht="12.75">
      <c r="A236" s="204"/>
      <c r="B236" s="207"/>
      <c r="C236" s="40" t="s">
        <v>10</v>
      </c>
      <c r="D236" s="33" t="s">
        <v>2</v>
      </c>
      <c r="E236" s="16">
        <v>1</v>
      </c>
      <c r="F236" s="17">
        <v>2</v>
      </c>
      <c r="G236" s="18"/>
      <c r="H236" s="14"/>
      <c r="I236" s="186"/>
    </row>
    <row r="237" spans="1:9" ht="12.75">
      <c r="A237" s="204"/>
      <c r="B237" s="207"/>
      <c r="C237" s="40" t="s">
        <v>10</v>
      </c>
      <c r="D237" s="41" t="s">
        <v>3</v>
      </c>
      <c r="E237" s="16">
        <v>48</v>
      </c>
      <c r="F237" s="17">
        <v>87</v>
      </c>
      <c r="G237" s="18"/>
      <c r="H237" s="14"/>
      <c r="I237" s="186"/>
    </row>
    <row r="238" spans="1:9" ht="12.75">
      <c r="A238" s="204"/>
      <c r="B238" s="207"/>
      <c r="C238" s="40" t="s">
        <v>11</v>
      </c>
      <c r="D238" s="33" t="s">
        <v>2</v>
      </c>
      <c r="E238" s="71">
        <v>1</v>
      </c>
      <c r="F238" s="71">
        <v>2</v>
      </c>
      <c r="G238" s="95"/>
      <c r="H238" s="14"/>
      <c r="I238" s="186"/>
    </row>
    <row r="239" spans="1:9" ht="12.75">
      <c r="A239" s="204"/>
      <c r="B239" s="207"/>
      <c r="C239" s="40" t="s">
        <v>11</v>
      </c>
      <c r="D239" s="41" t="s">
        <v>3</v>
      </c>
      <c r="E239" s="71">
        <v>4</v>
      </c>
      <c r="F239" s="71">
        <v>7</v>
      </c>
      <c r="G239" s="95"/>
      <c r="H239" s="14"/>
      <c r="I239" s="186"/>
    </row>
    <row r="240" spans="1:9" ht="12.75">
      <c r="A240" s="204"/>
      <c r="B240" s="207"/>
      <c r="C240" s="40" t="s">
        <v>13</v>
      </c>
      <c r="D240" s="33" t="s">
        <v>1</v>
      </c>
      <c r="E240" s="71">
        <v>3</v>
      </c>
      <c r="F240" s="71">
        <v>5</v>
      </c>
      <c r="G240" s="95"/>
      <c r="H240" s="14"/>
      <c r="I240" s="186"/>
    </row>
    <row r="241" spans="1:9" ht="13.5" thickBot="1">
      <c r="A241" s="204"/>
      <c r="B241" s="207"/>
      <c r="C241" s="46" t="s">
        <v>13</v>
      </c>
      <c r="D241" s="15" t="s">
        <v>3</v>
      </c>
      <c r="E241" s="72">
        <v>24</v>
      </c>
      <c r="F241" s="72">
        <v>44</v>
      </c>
      <c r="G241" s="96"/>
      <c r="H241" s="14"/>
      <c r="I241" s="187"/>
    </row>
    <row r="242" spans="1:9" ht="13.5" thickBot="1">
      <c r="A242" s="204"/>
      <c r="B242" s="208"/>
      <c r="C242" s="209" t="s">
        <v>5</v>
      </c>
      <c r="D242" s="210"/>
      <c r="E242" s="24">
        <f>SUM(E234:E241)</f>
        <v>95</v>
      </c>
      <c r="F242" s="24">
        <f>SUM(F234:F241)</f>
        <v>171</v>
      </c>
      <c r="G242" s="24"/>
      <c r="H242" s="24"/>
      <c r="I242" s="77"/>
    </row>
    <row r="243" spans="1:9" ht="12.75">
      <c r="A243" s="204"/>
      <c r="B243" s="213" t="s">
        <v>53</v>
      </c>
      <c r="C243" s="49" t="s">
        <v>30</v>
      </c>
      <c r="D243" s="50" t="s">
        <v>4</v>
      </c>
      <c r="E243" s="87">
        <v>2</v>
      </c>
      <c r="F243" s="17"/>
      <c r="G243" s="34"/>
      <c r="H243" s="19"/>
      <c r="I243" s="76"/>
    </row>
    <row r="244" spans="1:9" ht="12.75">
      <c r="A244" s="204"/>
      <c r="B244" s="216"/>
      <c r="C244" s="49" t="s">
        <v>30</v>
      </c>
      <c r="D244" s="33" t="s">
        <v>1</v>
      </c>
      <c r="E244" s="16">
        <v>7</v>
      </c>
      <c r="F244" s="17">
        <v>12</v>
      </c>
      <c r="G244" s="34"/>
      <c r="H244" s="105"/>
      <c r="I244" s="76"/>
    </row>
    <row r="245" spans="1:9" ht="12.75">
      <c r="A245" s="204"/>
      <c r="B245" s="216"/>
      <c r="C245" s="49" t="s">
        <v>30</v>
      </c>
      <c r="D245" s="33" t="s">
        <v>2</v>
      </c>
      <c r="E245" s="16">
        <v>1</v>
      </c>
      <c r="F245" s="17">
        <v>2</v>
      </c>
      <c r="G245" s="34"/>
      <c r="H245" s="105"/>
      <c r="I245" s="76"/>
    </row>
    <row r="246" spans="1:9" ht="13.5" thickBot="1">
      <c r="A246" s="204"/>
      <c r="B246" s="216"/>
      <c r="C246" s="73" t="s">
        <v>30</v>
      </c>
      <c r="D246" s="15" t="s">
        <v>3</v>
      </c>
      <c r="E246" s="20">
        <v>22</v>
      </c>
      <c r="F246" s="21">
        <v>40</v>
      </c>
      <c r="G246" s="36"/>
      <c r="H246" s="105"/>
      <c r="I246" s="79"/>
    </row>
    <row r="247" spans="1:9" ht="13.5" thickBot="1">
      <c r="A247" s="204"/>
      <c r="B247" s="217"/>
      <c r="C247" s="209" t="s">
        <v>5</v>
      </c>
      <c r="D247" s="210"/>
      <c r="E247" s="24">
        <f>SUM(E243:E246)</f>
        <v>32</v>
      </c>
      <c r="F247" s="24">
        <f>SUM(F243:F246)</f>
        <v>54</v>
      </c>
      <c r="G247" s="24"/>
      <c r="H247" s="24"/>
      <c r="I247" s="77"/>
    </row>
    <row r="248" spans="1:9" ht="12.75">
      <c r="A248" s="204"/>
      <c r="B248" s="236" t="s">
        <v>54</v>
      </c>
      <c r="C248" s="49" t="s">
        <v>30</v>
      </c>
      <c r="D248" s="50" t="s">
        <v>4</v>
      </c>
      <c r="E248" s="87">
        <v>5</v>
      </c>
      <c r="F248" s="17"/>
      <c r="G248" s="34"/>
      <c r="H248" s="19"/>
      <c r="I248" s="76"/>
    </row>
    <row r="249" spans="1:9" ht="12.75">
      <c r="A249" s="204"/>
      <c r="B249" s="237"/>
      <c r="C249" s="49" t="s">
        <v>30</v>
      </c>
      <c r="D249" s="33" t="s">
        <v>1</v>
      </c>
      <c r="E249" s="16">
        <v>11</v>
      </c>
      <c r="F249" s="17">
        <v>18</v>
      </c>
      <c r="G249" s="34"/>
      <c r="H249" s="105"/>
      <c r="I249" s="76"/>
    </row>
    <row r="250" spans="1:9" ht="12.75">
      <c r="A250" s="204"/>
      <c r="B250" s="237"/>
      <c r="C250" s="49" t="s">
        <v>30</v>
      </c>
      <c r="D250" s="33" t="s">
        <v>2</v>
      </c>
      <c r="E250" s="16">
        <v>2</v>
      </c>
      <c r="F250" s="17">
        <v>3</v>
      </c>
      <c r="G250" s="34"/>
      <c r="H250" s="105"/>
      <c r="I250" s="76"/>
    </row>
    <row r="251" spans="1:9" ht="13.5" thickBot="1">
      <c r="A251" s="204"/>
      <c r="B251" s="237"/>
      <c r="C251" s="73" t="s">
        <v>30</v>
      </c>
      <c r="D251" s="15" t="s">
        <v>3</v>
      </c>
      <c r="E251" s="20">
        <v>50</v>
      </c>
      <c r="F251" s="21">
        <v>91</v>
      </c>
      <c r="G251" s="36"/>
      <c r="H251" s="105"/>
      <c r="I251" s="79"/>
    </row>
    <row r="252" spans="1:9" ht="13.5" thickBot="1">
      <c r="A252" s="204"/>
      <c r="B252" s="238"/>
      <c r="C252" s="209" t="s">
        <v>5</v>
      </c>
      <c r="D252" s="210"/>
      <c r="E252" s="24">
        <f>SUM(E248:E251)</f>
        <v>68</v>
      </c>
      <c r="F252" s="24">
        <f>SUM(F248:F251)</f>
        <v>112</v>
      </c>
      <c r="G252" s="24"/>
      <c r="H252" s="24"/>
      <c r="I252" s="77"/>
    </row>
    <row r="253" spans="1:9" ht="12.75">
      <c r="A253" s="204"/>
      <c r="B253" s="236" t="s">
        <v>55</v>
      </c>
      <c r="C253" s="49" t="s">
        <v>30</v>
      </c>
      <c r="D253" s="50" t="s">
        <v>4</v>
      </c>
      <c r="E253" s="87">
        <v>18</v>
      </c>
      <c r="F253" s="17"/>
      <c r="G253" s="34"/>
      <c r="H253" s="19"/>
      <c r="I253" s="76"/>
    </row>
    <row r="254" spans="1:9" ht="12.75">
      <c r="A254" s="204"/>
      <c r="B254" s="237"/>
      <c r="C254" s="49" t="s">
        <v>30</v>
      </c>
      <c r="D254" s="33" t="s">
        <v>1</v>
      </c>
      <c r="E254" s="16">
        <v>13</v>
      </c>
      <c r="F254" s="17">
        <v>22</v>
      </c>
      <c r="G254" s="34"/>
      <c r="H254" s="105"/>
      <c r="I254" s="76"/>
    </row>
    <row r="255" spans="1:9" ht="12.75">
      <c r="A255" s="204"/>
      <c r="B255" s="237"/>
      <c r="C255" s="49" t="s">
        <v>30</v>
      </c>
      <c r="D255" s="33" t="s">
        <v>2</v>
      </c>
      <c r="E255" s="16">
        <v>2</v>
      </c>
      <c r="F255" s="17">
        <v>3</v>
      </c>
      <c r="G255" s="34"/>
      <c r="H255" s="105"/>
      <c r="I255" s="76"/>
    </row>
    <row r="256" spans="1:9" ht="13.5" thickBot="1">
      <c r="A256" s="204"/>
      <c r="B256" s="237"/>
      <c r="C256" s="73" t="s">
        <v>30</v>
      </c>
      <c r="D256" s="15" t="s">
        <v>3</v>
      </c>
      <c r="E256" s="20">
        <v>92</v>
      </c>
      <c r="F256" s="21">
        <v>167</v>
      </c>
      <c r="G256" s="36"/>
      <c r="H256" s="105"/>
      <c r="I256" s="79"/>
    </row>
    <row r="257" spans="1:9" ht="13.5" thickBot="1">
      <c r="A257" s="204"/>
      <c r="B257" s="238"/>
      <c r="C257" s="209" t="s">
        <v>5</v>
      </c>
      <c r="D257" s="210"/>
      <c r="E257" s="24">
        <f>SUM(E253:E256)</f>
        <v>125</v>
      </c>
      <c r="F257" s="24">
        <f>SUM(F253:F256)</f>
        <v>192</v>
      </c>
      <c r="G257" s="24"/>
      <c r="H257" s="24"/>
      <c r="I257" s="77"/>
    </row>
    <row r="258" spans="1:9" ht="12.75">
      <c r="A258" s="204"/>
      <c r="B258" s="236" t="s">
        <v>56</v>
      </c>
      <c r="C258" s="49" t="s">
        <v>30</v>
      </c>
      <c r="D258" s="50" t="s">
        <v>4</v>
      </c>
      <c r="E258" s="87">
        <v>20</v>
      </c>
      <c r="F258" s="17"/>
      <c r="G258" s="34"/>
      <c r="H258" s="19"/>
      <c r="I258" s="76"/>
    </row>
    <row r="259" spans="1:9" ht="12.75">
      <c r="A259" s="204"/>
      <c r="B259" s="237"/>
      <c r="C259" s="49" t="s">
        <v>30</v>
      </c>
      <c r="D259" s="33" t="s">
        <v>1</v>
      </c>
      <c r="E259" s="16">
        <v>26</v>
      </c>
      <c r="F259" s="17">
        <v>43</v>
      </c>
      <c r="G259" s="34"/>
      <c r="H259" s="105"/>
      <c r="I259" s="76"/>
    </row>
    <row r="260" spans="1:9" ht="12.75">
      <c r="A260" s="204"/>
      <c r="B260" s="237"/>
      <c r="C260" s="49" t="s">
        <v>30</v>
      </c>
      <c r="D260" s="33" t="s">
        <v>2</v>
      </c>
      <c r="E260" s="16">
        <v>6</v>
      </c>
      <c r="F260" s="17">
        <v>10</v>
      </c>
      <c r="G260" s="34"/>
      <c r="H260" s="105"/>
      <c r="I260" s="76"/>
    </row>
    <row r="261" spans="1:9" ht="13.5" thickBot="1">
      <c r="A261" s="204"/>
      <c r="B261" s="237"/>
      <c r="C261" s="73" t="s">
        <v>30</v>
      </c>
      <c r="D261" s="15" t="s">
        <v>3</v>
      </c>
      <c r="E261" s="20">
        <v>153</v>
      </c>
      <c r="F261" s="21">
        <v>278</v>
      </c>
      <c r="G261" s="36"/>
      <c r="H261" s="105"/>
      <c r="I261" s="79"/>
    </row>
    <row r="262" spans="1:9" ht="13.5" thickBot="1">
      <c r="A262" s="204"/>
      <c r="B262" s="238"/>
      <c r="C262" s="209" t="s">
        <v>5</v>
      </c>
      <c r="D262" s="210"/>
      <c r="E262" s="24">
        <f>SUM(E258:E261)</f>
        <v>205</v>
      </c>
      <c r="F262" s="24">
        <f>SUM(F258:F261)</f>
        <v>331</v>
      </c>
      <c r="G262" s="24"/>
      <c r="H262" s="24"/>
      <c r="I262" s="77"/>
    </row>
    <row r="263" spans="1:9" ht="13.5" thickBot="1">
      <c r="A263" s="205"/>
      <c r="B263" s="222" t="s">
        <v>123</v>
      </c>
      <c r="C263" s="223"/>
      <c r="D263" s="223"/>
      <c r="E263" s="8">
        <f>E223+E228+E233+E242+E247+E252+E257+E262</f>
        <v>1851</v>
      </c>
      <c r="F263" s="8">
        <f>F223+F228+F233+F242+F247+F252+F257+F262</f>
        <v>3208</v>
      </c>
      <c r="G263" s="8"/>
      <c r="H263" s="8"/>
      <c r="I263" s="184"/>
    </row>
    <row r="264" spans="1:9" ht="12.75">
      <c r="A264" s="245" t="s">
        <v>124</v>
      </c>
      <c r="B264" s="206" t="s">
        <v>36</v>
      </c>
      <c r="C264" s="9" t="s">
        <v>9</v>
      </c>
      <c r="D264" s="10" t="s">
        <v>1</v>
      </c>
      <c r="E264" s="11">
        <v>6</v>
      </c>
      <c r="F264" s="12">
        <v>10</v>
      </c>
      <c r="G264" s="13"/>
      <c r="H264" s="14"/>
      <c r="I264" s="92"/>
    </row>
    <row r="265" spans="1:9" ht="12.75">
      <c r="A265" s="204"/>
      <c r="B265" s="207"/>
      <c r="C265" s="9" t="s">
        <v>9</v>
      </c>
      <c r="D265" s="33" t="s">
        <v>2</v>
      </c>
      <c r="E265" s="16">
        <v>3</v>
      </c>
      <c r="F265" s="17">
        <v>5</v>
      </c>
      <c r="G265" s="18"/>
      <c r="H265" s="14"/>
      <c r="I265" s="76"/>
    </row>
    <row r="266" spans="1:9" ht="13.5" thickBot="1">
      <c r="A266" s="204"/>
      <c r="B266" s="207"/>
      <c r="C266" s="9" t="s">
        <v>9</v>
      </c>
      <c r="D266" s="15" t="s">
        <v>3</v>
      </c>
      <c r="E266" s="20">
        <v>25</v>
      </c>
      <c r="F266" s="21">
        <v>45</v>
      </c>
      <c r="G266" s="22"/>
      <c r="H266" s="14"/>
      <c r="I266" s="79"/>
    </row>
    <row r="267" spans="1:9" ht="13.5" thickBot="1">
      <c r="A267" s="204"/>
      <c r="B267" s="208"/>
      <c r="C267" s="209" t="s">
        <v>5</v>
      </c>
      <c r="D267" s="210"/>
      <c r="E267" s="24">
        <f>SUM(E264:E266)</f>
        <v>34</v>
      </c>
      <c r="F267" s="25">
        <f>SUM(F264:F266)</f>
        <v>60</v>
      </c>
      <c r="G267" s="26"/>
      <c r="H267" s="27"/>
      <c r="I267" s="77"/>
    </row>
    <row r="268" spans="1:9" ht="12.75">
      <c r="A268" s="204"/>
      <c r="B268" s="207" t="s">
        <v>16</v>
      </c>
      <c r="C268" s="28" t="s">
        <v>17</v>
      </c>
      <c r="D268" s="29" t="s">
        <v>21</v>
      </c>
      <c r="E268" s="30">
        <v>1</v>
      </c>
      <c r="F268" s="30">
        <v>2</v>
      </c>
      <c r="G268" s="31"/>
      <c r="H268" s="14"/>
      <c r="I268" s="188"/>
    </row>
    <row r="269" spans="1:9" ht="12.75">
      <c r="A269" s="204"/>
      <c r="B269" s="207"/>
      <c r="C269" s="32" t="s">
        <v>17</v>
      </c>
      <c r="D269" s="33" t="s">
        <v>1</v>
      </c>
      <c r="E269" s="16">
        <v>3</v>
      </c>
      <c r="F269" s="17">
        <v>5</v>
      </c>
      <c r="G269" s="34"/>
      <c r="H269" s="14"/>
      <c r="I269" s="76"/>
    </row>
    <row r="270" spans="1:9" ht="13.5" thickBot="1">
      <c r="A270" s="204"/>
      <c r="B270" s="207"/>
      <c r="C270" s="35" t="s">
        <v>17</v>
      </c>
      <c r="D270" s="15" t="s">
        <v>3</v>
      </c>
      <c r="E270" s="20">
        <v>11</v>
      </c>
      <c r="F270" s="21">
        <v>20</v>
      </c>
      <c r="G270" s="36"/>
      <c r="H270" s="14"/>
      <c r="I270" s="79"/>
    </row>
    <row r="271" spans="1:9" ht="13.5" thickBot="1">
      <c r="A271" s="204"/>
      <c r="B271" s="208"/>
      <c r="C271" s="219" t="s">
        <v>5</v>
      </c>
      <c r="D271" s="220"/>
      <c r="E271" s="25">
        <f>SUM(E268:E270)</f>
        <v>15</v>
      </c>
      <c r="F271" s="25">
        <f>SUM(F268:F270)</f>
        <v>27</v>
      </c>
      <c r="G271" s="26"/>
      <c r="H271" s="37"/>
      <c r="I271" s="77"/>
    </row>
    <row r="272" spans="1:9" ht="12.75">
      <c r="A272" s="204"/>
      <c r="B272" s="206" t="s">
        <v>101</v>
      </c>
      <c r="C272" s="9" t="s">
        <v>10</v>
      </c>
      <c r="D272" s="29" t="s">
        <v>21</v>
      </c>
      <c r="E272" s="38">
        <v>3</v>
      </c>
      <c r="F272" s="38">
        <v>5</v>
      </c>
      <c r="G272" s="39"/>
      <c r="H272" s="14"/>
      <c r="I272" s="76"/>
    </row>
    <row r="273" spans="1:9" ht="12.75">
      <c r="A273" s="204"/>
      <c r="B273" s="207"/>
      <c r="C273" s="40" t="s">
        <v>10</v>
      </c>
      <c r="D273" s="33" t="s">
        <v>1</v>
      </c>
      <c r="E273" s="41">
        <v>8</v>
      </c>
      <c r="F273" s="42">
        <v>13</v>
      </c>
      <c r="G273" s="43"/>
      <c r="H273" s="14"/>
      <c r="I273" s="76"/>
    </row>
    <row r="274" spans="1:9" ht="12.75">
      <c r="A274" s="204"/>
      <c r="B274" s="207"/>
      <c r="C274" s="40" t="s">
        <v>10</v>
      </c>
      <c r="D274" s="33" t="s">
        <v>2</v>
      </c>
      <c r="E274" s="15">
        <v>1</v>
      </c>
      <c r="F274" s="44">
        <v>2</v>
      </c>
      <c r="G274" s="45"/>
      <c r="H274" s="14"/>
      <c r="I274" s="76"/>
    </row>
    <row r="275" spans="1:13" ht="13.5" thickBot="1">
      <c r="A275" s="204"/>
      <c r="B275" s="207"/>
      <c r="C275" s="46" t="s">
        <v>10</v>
      </c>
      <c r="D275" s="15" t="s">
        <v>3</v>
      </c>
      <c r="E275" s="15">
        <v>35</v>
      </c>
      <c r="F275" s="44">
        <v>64</v>
      </c>
      <c r="G275" s="45"/>
      <c r="H275" s="14"/>
      <c r="I275" s="79"/>
      <c r="M275" s="93"/>
    </row>
    <row r="276" spans="1:13" ht="13.5" thickBot="1">
      <c r="A276" s="204"/>
      <c r="B276" s="208"/>
      <c r="C276" s="209" t="s">
        <v>5</v>
      </c>
      <c r="D276" s="210"/>
      <c r="E276" s="24">
        <f>SUM(E272:E275)</f>
        <v>47</v>
      </c>
      <c r="F276" s="25">
        <f>SUM(F272:F275)</f>
        <v>84</v>
      </c>
      <c r="G276" s="26"/>
      <c r="H276" s="47"/>
      <c r="I276" s="77"/>
      <c r="M276" s="93"/>
    </row>
    <row r="277" spans="1:9" ht="12.75">
      <c r="A277" s="204"/>
      <c r="B277" s="213" t="s">
        <v>18</v>
      </c>
      <c r="C277" s="9" t="s">
        <v>10</v>
      </c>
      <c r="D277" s="29" t="s">
        <v>21</v>
      </c>
      <c r="E277" s="38">
        <v>1</v>
      </c>
      <c r="F277" s="38">
        <v>2</v>
      </c>
      <c r="G277" s="39"/>
      <c r="H277" s="14"/>
      <c r="I277" s="76"/>
    </row>
    <row r="278" spans="1:13" ht="12.75">
      <c r="A278" s="204"/>
      <c r="B278" s="214"/>
      <c r="C278" s="40" t="s">
        <v>10</v>
      </c>
      <c r="D278" s="33" t="s">
        <v>1</v>
      </c>
      <c r="E278" s="41">
        <v>6</v>
      </c>
      <c r="F278" s="42">
        <v>10</v>
      </c>
      <c r="G278" s="43"/>
      <c r="H278" s="14"/>
      <c r="I278" s="76"/>
      <c r="M278" s="93"/>
    </row>
    <row r="279" spans="1:9" ht="12.75">
      <c r="A279" s="204"/>
      <c r="B279" s="214"/>
      <c r="C279" s="40" t="s">
        <v>10</v>
      </c>
      <c r="D279" s="33" t="s">
        <v>2</v>
      </c>
      <c r="E279" s="15">
        <v>1</v>
      </c>
      <c r="F279" s="44">
        <v>2</v>
      </c>
      <c r="G279" s="45"/>
      <c r="H279" s="14"/>
      <c r="I279" s="76"/>
    </row>
    <row r="280" spans="1:9" ht="13.5" thickBot="1">
      <c r="A280" s="204"/>
      <c r="B280" s="214"/>
      <c r="C280" s="46" t="s">
        <v>10</v>
      </c>
      <c r="D280" s="15" t="s">
        <v>3</v>
      </c>
      <c r="E280" s="15">
        <v>22</v>
      </c>
      <c r="F280" s="44">
        <v>40</v>
      </c>
      <c r="G280" s="45"/>
      <c r="H280" s="14"/>
      <c r="I280" s="79"/>
    </row>
    <row r="281" spans="1:9" ht="13.5" thickBot="1">
      <c r="A281" s="204"/>
      <c r="B281" s="215"/>
      <c r="C281" s="209" t="s">
        <v>5</v>
      </c>
      <c r="D281" s="210"/>
      <c r="E281" s="24">
        <f>SUM(E277:E280)</f>
        <v>30</v>
      </c>
      <c r="F281" s="25">
        <f>SUM(F277:F280)</f>
        <v>54</v>
      </c>
      <c r="G281" s="26"/>
      <c r="H281" s="47"/>
      <c r="I281" s="77"/>
    </row>
    <row r="282" spans="1:9" ht="12.75">
      <c r="A282" s="204"/>
      <c r="B282" s="207" t="s">
        <v>57</v>
      </c>
      <c r="C282" s="75" t="s">
        <v>10</v>
      </c>
      <c r="D282" s="29" t="s">
        <v>21</v>
      </c>
      <c r="E282" s="11">
        <v>18</v>
      </c>
      <c r="F282" s="12">
        <v>30</v>
      </c>
      <c r="G282" s="13"/>
      <c r="H282" s="19"/>
      <c r="I282" s="92"/>
    </row>
    <row r="283" spans="1:9" ht="12.75">
      <c r="A283" s="204"/>
      <c r="B283" s="207"/>
      <c r="C283" s="49" t="s">
        <v>10</v>
      </c>
      <c r="D283" s="33" t="s">
        <v>1</v>
      </c>
      <c r="E283" s="16">
        <v>77</v>
      </c>
      <c r="F283" s="17">
        <v>128</v>
      </c>
      <c r="G283" s="34"/>
      <c r="H283" s="19"/>
      <c r="I283" s="76"/>
    </row>
    <row r="284" spans="1:9" ht="12.75">
      <c r="A284" s="204"/>
      <c r="B284" s="207"/>
      <c r="C284" s="49" t="s">
        <v>10</v>
      </c>
      <c r="D284" s="33" t="s">
        <v>2</v>
      </c>
      <c r="E284" s="16">
        <v>8</v>
      </c>
      <c r="F284" s="17">
        <v>13</v>
      </c>
      <c r="G284" s="34"/>
      <c r="H284" s="19"/>
      <c r="I284" s="76"/>
    </row>
    <row r="285" spans="1:9" ht="13.5" thickBot="1">
      <c r="A285" s="204"/>
      <c r="B285" s="207"/>
      <c r="C285" s="73" t="s">
        <v>10</v>
      </c>
      <c r="D285" s="15" t="s">
        <v>3</v>
      </c>
      <c r="E285" s="20">
        <v>321</v>
      </c>
      <c r="F285" s="21">
        <v>584</v>
      </c>
      <c r="G285" s="36"/>
      <c r="H285" s="19"/>
      <c r="I285" s="79"/>
    </row>
    <row r="286" spans="1:9" ht="13.5" thickBot="1">
      <c r="A286" s="204"/>
      <c r="B286" s="208"/>
      <c r="C286" s="209" t="s">
        <v>5</v>
      </c>
      <c r="D286" s="210"/>
      <c r="E286" s="24">
        <f>SUM(E282:E285)</f>
        <v>424</v>
      </c>
      <c r="F286" s="24">
        <f>SUM(F282:F285)</f>
        <v>755</v>
      </c>
      <c r="G286" s="24"/>
      <c r="H286" s="24"/>
      <c r="I286" s="77"/>
    </row>
    <row r="287" spans="1:9" ht="12.75">
      <c r="A287" s="204"/>
      <c r="B287" s="206" t="s">
        <v>143</v>
      </c>
      <c r="C287" s="75" t="s">
        <v>10</v>
      </c>
      <c r="D287" s="29" t="s">
        <v>21</v>
      </c>
      <c r="E287" s="11">
        <v>4</v>
      </c>
      <c r="F287" s="12">
        <v>7</v>
      </c>
      <c r="G287" s="13"/>
      <c r="H287" s="14"/>
      <c r="I287" s="92"/>
    </row>
    <row r="288" spans="1:9" ht="12.75">
      <c r="A288" s="204"/>
      <c r="B288" s="207"/>
      <c r="C288" s="49" t="s">
        <v>10</v>
      </c>
      <c r="D288" s="33" t="s">
        <v>1</v>
      </c>
      <c r="E288" s="16">
        <v>66</v>
      </c>
      <c r="F288" s="17">
        <v>110</v>
      </c>
      <c r="G288" s="34"/>
      <c r="H288" s="19"/>
      <c r="I288" s="76"/>
    </row>
    <row r="289" spans="1:9" ht="12.75">
      <c r="A289" s="204"/>
      <c r="B289" s="207"/>
      <c r="C289" s="49" t="s">
        <v>10</v>
      </c>
      <c r="D289" s="33" t="s">
        <v>2</v>
      </c>
      <c r="E289" s="16">
        <v>6</v>
      </c>
      <c r="F289" s="17">
        <v>10</v>
      </c>
      <c r="G289" s="34"/>
      <c r="H289" s="19"/>
      <c r="I289" s="76"/>
    </row>
    <row r="290" spans="1:9" ht="12.75">
      <c r="A290" s="204"/>
      <c r="B290" s="207"/>
      <c r="C290" s="73" t="s">
        <v>10</v>
      </c>
      <c r="D290" s="15" t="s">
        <v>3</v>
      </c>
      <c r="E290" s="20">
        <v>224</v>
      </c>
      <c r="F290" s="21">
        <v>407</v>
      </c>
      <c r="G290" s="36"/>
      <c r="H290" s="19"/>
      <c r="I290" s="79"/>
    </row>
    <row r="291" spans="1:9" ht="13.5" thickBot="1">
      <c r="A291" s="204"/>
      <c r="B291" s="207"/>
      <c r="C291" s="73" t="s">
        <v>144</v>
      </c>
      <c r="D291" s="15" t="s">
        <v>3</v>
      </c>
      <c r="E291" s="20">
        <v>12</v>
      </c>
      <c r="F291" s="21">
        <v>22</v>
      </c>
      <c r="G291" s="36"/>
      <c r="H291" s="23"/>
      <c r="I291" s="79"/>
    </row>
    <row r="292" spans="1:9" ht="13.5" thickBot="1">
      <c r="A292" s="204"/>
      <c r="B292" s="208"/>
      <c r="C292" s="209" t="s">
        <v>5</v>
      </c>
      <c r="D292" s="210"/>
      <c r="E292" s="24">
        <f>SUM(E287:E291)</f>
        <v>312</v>
      </c>
      <c r="F292" s="25">
        <f>SUM(F287:F291)</f>
        <v>556</v>
      </c>
      <c r="G292" s="24"/>
      <c r="H292" s="24"/>
      <c r="I292" s="77"/>
    </row>
    <row r="293" spans="1:9" ht="12.75">
      <c r="A293" s="204"/>
      <c r="B293" s="239" t="s">
        <v>58</v>
      </c>
      <c r="C293" s="49" t="s">
        <v>9</v>
      </c>
      <c r="D293" s="50" t="s">
        <v>4</v>
      </c>
      <c r="E293" s="87">
        <v>1</v>
      </c>
      <c r="F293" s="17"/>
      <c r="G293" s="34"/>
      <c r="H293" s="19"/>
      <c r="I293" s="76"/>
    </row>
    <row r="294" spans="1:9" ht="12.75">
      <c r="A294" s="204"/>
      <c r="B294" s="240"/>
      <c r="C294" s="49" t="s">
        <v>9</v>
      </c>
      <c r="D294" s="33" t="s">
        <v>1</v>
      </c>
      <c r="E294" s="16">
        <v>19</v>
      </c>
      <c r="F294" s="17">
        <v>32</v>
      </c>
      <c r="G294" s="34"/>
      <c r="H294" s="14"/>
      <c r="I294" s="76"/>
    </row>
    <row r="295" spans="1:9" ht="12.75">
      <c r="A295" s="204"/>
      <c r="B295" s="240"/>
      <c r="C295" s="49" t="s">
        <v>9</v>
      </c>
      <c r="D295" s="33" t="s">
        <v>2</v>
      </c>
      <c r="E295" s="16">
        <v>4</v>
      </c>
      <c r="F295" s="17">
        <v>7</v>
      </c>
      <c r="G295" s="34"/>
      <c r="H295" s="14"/>
      <c r="I295" s="76"/>
    </row>
    <row r="296" spans="1:9" ht="13.5" thickBot="1">
      <c r="A296" s="204"/>
      <c r="B296" s="240"/>
      <c r="C296" s="49" t="s">
        <v>9</v>
      </c>
      <c r="D296" s="15" t="s">
        <v>3</v>
      </c>
      <c r="E296" s="20">
        <v>63</v>
      </c>
      <c r="F296" s="21">
        <v>115</v>
      </c>
      <c r="G296" s="36"/>
      <c r="H296" s="14"/>
      <c r="I296" s="79"/>
    </row>
    <row r="297" spans="1:9" ht="13.5" thickBot="1">
      <c r="A297" s="204"/>
      <c r="B297" s="241"/>
      <c r="C297" s="209" t="s">
        <v>5</v>
      </c>
      <c r="D297" s="210"/>
      <c r="E297" s="24">
        <f>SUM(E293:E296)</f>
        <v>87</v>
      </c>
      <c r="F297" s="24">
        <f>SUM(F293:F296)</f>
        <v>154</v>
      </c>
      <c r="G297" s="24"/>
      <c r="H297" s="24"/>
      <c r="I297" s="77"/>
    </row>
    <row r="298" spans="1:9" ht="12.75">
      <c r="A298" s="204"/>
      <c r="B298" s="242" t="s">
        <v>59</v>
      </c>
      <c r="C298" s="49" t="s">
        <v>9</v>
      </c>
      <c r="D298" s="33" t="s">
        <v>1</v>
      </c>
      <c r="E298" s="16">
        <v>36</v>
      </c>
      <c r="F298" s="17">
        <v>60</v>
      </c>
      <c r="G298" s="34"/>
      <c r="H298" s="14"/>
      <c r="I298" s="76"/>
    </row>
    <row r="299" spans="1:9" ht="12.75">
      <c r="A299" s="204"/>
      <c r="B299" s="240"/>
      <c r="C299" s="49" t="s">
        <v>9</v>
      </c>
      <c r="D299" s="33" t="s">
        <v>2</v>
      </c>
      <c r="E299" s="16">
        <v>7</v>
      </c>
      <c r="F299" s="17">
        <v>12</v>
      </c>
      <c r="G299" s="34"/>
      <c r="H299" s="14"/>
      <c r="I299" s="76"/>
    </row>
    <row r="300" spans="1:9" ht="13.5" thickBot="1">
      <c r="A300" s="204"/>
      <c r="B300" s="240"/>
      <c r="C300" s="49" t="s">
        <v>9</v>
      </c>
      <c r="D300" s="15" t="s">
        <v>3</v>
      </c>
      <c r="E300" s="20">
        <v>121</v>
      </c>
      <c r="F300" s="21">
        <v>220</v>
      </c>
      <c r="G300" s="36"/>
      <c r="H300" s="14"/>
      <c r="I300" s="79"/>
    </row>
    <row r="301" spans="1:9" ht="13.5" thickBot="1">
      <c r="A301" s="204"/>
      <c r="B301" s="241"/>
      <c r="C301" s="209" t="s">
        <v>5</v>
      </c>
      <c r="D301" s="210"/>
      <c r="E301" s="24">
        <f>SUM(E298:E300)</f>
        <v>164</v>
      </c>
      <c r="F301" s="24">
        <f>SUM(F298:F300)</f>
        <v>292</v>
      </c>
      <c r="G301" s="24"/>
      <c r="H301" s="24"/>
      <c r="I301" s="77"/>
    </row>
    <row r="302" spans="1:9" ht="12.75">
      <c r="A302" s="204"/>
      <c r="B302" s="239" t="s">
        <v>60</v>
      </c>
      <c r="C302" s="49" t="s">
        <v>30</v>
      </c>
      <c r="D302" s="50" t="s">
        <v>4</v>
      </c>
      <c r="E302" s="87">
        <v>7</v>
      </c>
      <c r="F302" s="17"/>
      <c r="G302" s="34"/>
      <c r="H302" s="19"/>
      <c r="I302" s="76"/>
    </row>
    <row r="303" spans="1:9" ht="12.75">
      <c r="A303" s="204"/>
      <c r="B303" s="240"/>
      <c r="C303" s="49" t="s">
        <v>30</v>
      </c>
      <c r="D303" s="33" t="s">
        <v>1</v>
      </c>
      <c r="E303" s="16">
        <v>19</v>
      </c>
      <c r="F303" s="17">
        <v>32</v>
      </c>
      <c r="G303" s="34"/>
      <c r="H303" s="14"/>
      <c r="I303" s="76"/>
    </row>
    <row r="304" spans="1:9" ht="12.75">
      <c r="A304" s="204"/>
      <c r="B304" s="240"/>
      <c r="C304" s="49" t="s">
        <v>30</v>
      </c>
      <c r="D304" s="33" t="s">
        <v>2</v>
      </c>
      <c r="E304" s="16">
        <v>5</v>
      </c>
      <c r="F304" s="17">
        <v>8</v>
      </c>
      <c r="G304" s="34"/>
      <c r="H304" s="14"/>
      <c r="I304" s="76"/>
    </row>
    <row r="305" spans="1:9" ht="13.5" thickBot="1">
      <c r="A305" s="204"/>
      <c r="B305" s="240"/>
      <c r="C305" s="49" t="s">
        <v>30</v>
      </c>
      <c r="D305" s="15" t="s">
        <v>3</v>
      </c>
      <c r="E305" s="20">
        <v>76</v>
      </c>
      <c r="F305" s="21">
        <v>138</v>
      </c>
      <c r="G305" s="36"/>
      <c r="H305" s="14"/>
      <c r="I305" s="79"/>
    </row>
    <row r="306" spans="1:9" ht="13.5" thickBot="1">
      <c r="A306" s="204"/>
      <c r="B306" s="243"/>
      <c r="C306" s="209" t="s">
        <v>5</v>
      </c>
      <c r="D306" s="210"/>
      <c r="E306" s="24">
        <f>SUM(E302:E305)</f>
        <v>107</v>
      </c>
      <c r="F306" s="24">
        <f>SUM(F302:F305)</f>
        <v>178</v>
      </c>
      <c r="G306" s="24"/>
      <c r="H306" s="24"/>
      <c r="I306" s="77"/>
    </row>
    <row r="307" spans="1:9" ht="12.75">
      <c r="A307" s="204"/>
      <c r="B307" s="248" t="s">
        <v>103</v>
      </c>
      <c r="C307" s="97" t="s">
        <v>104</v>
      </c>
      <c r="D307" s="29" t="s">
        <v>4</v>
      </c>
      <c r="E307" s="85">
        <v>22</v>
      </c>
      <c r="F307" s="12"/>
      <c r="G307" s="13"/>
      <c r="H307" s="14"/>
      <c r="I307" s="92"/>
    </row>
    <row r="308" spans="1:9" ht="12.75">
      <c r="A308" s="204"/>
      <c r="B308" s="249"/>
      <c r="C308" s="98" t="s">
        <v>104</v>
      </c>
      <c r="D308" s="33" t="s">
        <v>1</v>
      </c>
      <c r="E308" s="16">
        <v>54</v>
      </c>
      <c r="F308" s="17">
        <v>90</v>
      </c>
      <c r="G308" s="34"/>
      <c r="H308" s="14"/>
      <c r="I308" s="76"/>
    </row>
    <row r="309" spans="1:9" ht="12.75">
      <c r="A309" s="204"/>
      <c r="B309" s="249"/>
      <c r="C309" s="98" t="s">
        <v>104</v>
      </c>
      <c r="D309" s="33" t="s">
        <v>2</v>
      </c>
      <c r="E309" s="16">
        <v>2</v>
      </c>
      <c r="F309" s="17">
        <v>3</v>
      </c>
      <c r="G309" s="34"/>
      <c r="H309" s="14"/>
      <c r="I309" s="76"/>
    </row>
    <row r="310" spans="1:9" ht="13.5" thickBot="1">
      <c r="A310" s="204"/>
      <c r="B310" s="249"/>
      <c r="C310" s="99" t="s">
        <v>104</v>
      </c>
      <c r="D310" s="15" t="s">
        <v>3</v>
      </c>
      <c r="E310" s="20">
        <v>98</v>
      </c>
      <c r="F310" s="21">
        <v>178</v>
      </c>
      <c r="G310" s="36"/>
      <c r="H310" s="14"/>
      <c r="I310" s="79"/>
    </row>
    <row r="311" spans="1:9" ht="13.5" thickBot="1">
      <c r="A311" s="204"/>
      <c r="B311" s="208"/>
      <c r="C311" s="209" t="s">
        <v>5</v>
      </c>
      <c r="D311" s="210"/>
      <c r="E311" s="24">
        <f>SUM(E307:E310)</f>
        <v>176</v>
      </c>
      <c r="F311" s="25">
        <f>SUM(F307:F310)</f>
        <v>271</v>
      </c>
      <c r="G311" s="24"/>
      <c r="H311" s="24"/>
      <c r="I311" s="77"/>
    </row>
    <row r="312" spans="1:9" ht="12.75">
      <c r="A312" s="204"/>
      <c r="B312" s="207" t="s">
        <v>112</v>
      </c>
      <c r="C312" s="101" t="s">
        <v>9</v>
      </c>
      <c r="D312" s="102" t="s">
        <v>1</v>
      </c>
      <c r="E312" s="132">
        <v>125</v>
      </c>
      <c r="F312" s="132">
        <v>208</v>
      </c>
      <c r="G312" s="136"/>
      <c r="H312" s="137"/>
      <c r="I312" s="138"/>
    </row>
    <row r="313" spans="1:9" ht="12.75">
      <c r="A313" s="204"/>
      <c r="B313" s="207"/>
      <c r="C313" s="101" t="s">
        <v>9</v>
      </c>
      <c r="D313" s="106" t="s">
        <v>2</v>
      </c>
      <c r="E313" s="132">
        <v>146</v>
      </c>
      <c r="F313" s="133">
        <v>243</v>
      </c>
      <c r="G313" s="139"/>
      <c r="H313" s="137"/>
      <c r="I313" s="138"/>
    </row>
    <row r="314" spans="1:9" ht="13.5" thickBot="1">
      <c r="A314" s="204"/>
      <c r="B314" s="207"/>
      <c r="C314" s="101" t="s">
        <v>9</v>
      </c>
      <c r="D314" s="116" t="s">
        <v>3</v>
      </c>
      <c r="E314" s="112">
        <v>419</v>
      </c>
      <c r="F314" s="113">
        <v>762</v>
      </c>
      <c r="G314" s="114"/>
      <c r="H314" s="137"/>
      <c r="I314" s="115"/>
    </row>
    <row r="315" spans="1:9" ht="13.5" thickBot="1">
      <c r="A315" s="204"/>
      <c r="B315" s="208"/>
      <c r="C315" s="229" t="s">
        <v>5</v>
      </c>
      <c r="D315" s="230"/>
      <c r="E315" s="135">
        <f>SUM(E312:E314)</f>
        <v>690</v>
      </c>
      <c r="F315" s="135">
        <f>SUM(F312:F314)</f>
        <v>1213</v>
      </c>
      <c r="G315" s="135"/>
      <c r="H315" s="135"/>
      <c r="I315" s="183"/>
    </row>
    <row r="316" spans="1:9" ht="13.5" thickBot="1">
      <c r="A316" s="205"/>
      <c r="B316" s="222" t="s">
        <v>125</v>
      </c>
      <c r="C316" s="223"/>
      <c r="D316" s="223"/>
      <c r="E316" s="74">
        <f>E267+E271+E276+E281+E286+E292+E297+E301+E306+E311+E315</f>
        <v>2086</v>
      </c>
      <c r="F316" s="74">
        <f>F267+F271+F276+F281+F286+F292+F297+F301+F306+F311+F315</f>
        <v>3644</v>
      </c>
      <c r="G316" s="74"/>
      <c r="H316" s="74"/>
      <c r="I316" s="184"/>
    </row>
    <row r="317" spans="1:9" ht="12.75">
      <c r="A317" s="245" t="s">
        <v>126</v>
      </c>
      <c r="B317" s="207" t="s">
        <v>117</v>
      </c>
      <c r="C317" s="101" t="s">
        <v>9</v>
      </c>
      <c r="D317" s="102" t="s">
        <v>1</v>
      </c>
      <c r="E317" s="132">
        <v>56</v>
      </c>
      <c r="F317" s="132">
        <v>93</v>
      </c>
      <c r="G317" s="136"/>
      <c r="H317" s="137"/>
      <c r="I317" s="138"/>
    </row>
    <row r="318" spans="1:9" ht="12.75">
      <c r="A318" s="204"/>
      <c r="B318" s="207"/>
      <c r="C318" s="101" t="s">
        <v>9</v>
      </c>
      <c r="D318" s="106" t="s">
        <v>2</v>
      </c>
      <c r="E318" s="132">
        <v>202</v>
      </c>
      <c r="F318" s="133">
        <v>337</v>
      </c>
      <c r="G318" s="139"/>
      <c r="H318" s="137"/>
      <c r="I318" s="138"/>
    </row>
    <row r="319" spans="1:9" ht="13.5" thickBot="1">
      <c r="A319" s="204"/>
      <c r="B319" s="207"/>
      <c r="C319" s="101" t="s">
        <v>9</v>
      </c>
      <c r="D319" s="116" t="s">
        <v>3</v>
      </c>
      <c r="E319" s="112">
        <v>717</v>
      </c>
      <c r="F319" s="113">
        <v>1304</v>
      </c>
      <c r="G319" s="114"/>
      <c r="H319" s="137"/>
      <c r="I319" s="115"/>
    </row>
    <row r="320" spans="1:9" ht="13.5" thickBot="1">
      <c r="A320" s="204"/>
      <c r="B320" s="208"/>
      <c r="C320" s="229" t="s">
        <v>5</v>
      </c>
      <c r="D320" s="230"/>
      <c r="E320" s="135">
        <f>SUM(E317:E319)</f>
        <v>975</v>
      </c>
      <c r="F320" s="135">
        <f>SUM(F317:F319)</f>
        <v>1734</v>
      </c>
      <c r="G320" s="135"/>
      <c r="H320" s="135"/>
      <c r="I320" s="183"/>
    </row>
    <row r="321" spans="1:9" ht="13.5" thickBot="1">
      <c r="A321" s="204"/>
      <c r="B321" s="206" t="s">
        <v>139</v>
      </c>
      <c r="C321" s="157" t="s">
        <v>24</v>
      </c>
      <c r="D321" s="116" t="s">
        <v>3</v>
      </c>
      <c r="E321" s="143">
        <v>21</v>
      </c>
      <c r="F321" s="143">
        <v>38</v>
      </c>
      <c r="G321" s="158"/>
      <c r="H321" s="159"/>
      <c r="I321" s="189"/>
    </row>
    <row r="322" spans="1:9" ht="13.5" thickBot="1">
      <c r="A322" s="204"/>
      <c r="B322" s="208"/>
      <c r="C322" s="246" t="s">
        <v>5</v>
      </c>
      <c r="D322" s="230"/>
      <c r="E322" s="135">
        <f>E321</f>
        <v>21</v>
      </c>
      <c r="F322" s="135">
        <f>F321</f>
        <v>38</v>
      </c>
      <c r="G322" s="135"/>
      <c r="H322" s="135"/>
      <c r="I322" s="183"/>
    </row>
    <row r="323" spans="1:9" ht="12.75">
      <c r="A323" s="204"/>
      <c r="B323" s="207" t="s">
        <v>61</v>
      </c>
      <c r="C323" s="75" t="s">
        <v>10</v>
      </c>
      <c r="D323" s="29" t="s">
        <v>21</v>
      </c>
      <c r="E323" s="11">
        <v>17</v>
      </c>
      <c r="F323" s="12">
        <v>28</v>
      </c>
      <c r="G323" s="13"/>
      <c r="H323" s="14"/>
      <c r="I323" s="92"/>
    </row>
    <row r="324" spans="1:9" ht="12.75">
      <c r="A324" s="204"/>
      <c r="B324" s="207"/>
      <c r="C324" s="49" t="s">
        <v>10</v>
      </c>
      <c r="D324" s="33" t="s">
        <v>1</v>
      </c>
      <c r="E324" s="16">
        <v>59</v>
      </c>
      <c r="F324" s="17">
        <v>98</v>
      </c>
      <c r="G324" s="34"/>
      <c r="H324" s="14"/>
      <c r="I324" s="92"/>
    </row>
    <row r="325" spans="1:9" ht="12.75">
      <c r="A325" s="204"/>
      <c r="B325" s="207"/>
      <c r="C325" s="49" t="s">
        <v>10</v>
      </c>
      <c r="D325" s="33" t="s">
        <v>2</v>
      </c>
      <c r="E325" s="16">
        <v>3</v>
      </c>
      <c r="F325" s="17">
        <v>5</v>
      </c>
      <c r="G325" s="34"/>
      <c r="H325" s="14"/>
      <c r="I325" s="92"/>
    </row>
    <row r="326" spans="1:9" ht="13.5" thickBot="1">
      <c r="A326" s="204"/>
      <c r="B326" s="207"/>
      <c r="C326" s="73" t="s">
        <v>10</v>
      </c>
      <c r="D326" s="15" t="s">
        <v>3</v>
      </c>
      <c r="E326" s="20">
        <v>246</v>
      </c>
      <c r="F326" s="21">
        <v>447</v>
      </c>
      <c r="G326" s="36"/>
      <c r="H326" s="14"/>
      <c r="I326" s="92"/>
    </row>
    <row r="327" spans="1:9" ht="13.5" thickBot="1">
      <c r="A327" s="204"/>
      <c r="B327" s="208"/>
      <c r="C327" s="209" t="s">
        <v>5</v>
      </c>
      <c r="D327" s="210"/>
      <c r="E327" s="24">
        <f>SUM(E323:E326)</f>
        <v>325</v>
      </c>
      <c r="F327" s="24">
        <f>SUM(F323:F326)</f>
        <v>578</v>
      </c>
      <c r="G327" s="24"/>
      <c r="H327" s="24"/>
      <c r="I327" s="77"/>
    </row>
    <row r="328" spans="1:9" ht="12.75">
      <c r="A328" s="204"/>
      <c r="B328" s="207" t="s">
        <v>62</v>
      </c>
      <c r="C328" s="75" t="s">
        <v>10</v>
      </c>
      <c r="D328" s="29" t="s">
        <v>21</v>
      </c>
      <c r="E328" s="11">
        <v>13</v>
      </c>
      <c r="F328" s="12">
        <v>22</v>
      </c>
      <c r="G328" s="13"/>
      <c r="H328" s="14"/>
      <c r="I328" s="92"/>
    </row>
    <row r="329" spans="1:9" ht="12.75">
      <c r="A329" s="204"/>
      <c r="B329" s="207"/>
      <c r="C329" s="49" t="s">
        <v>10</v>
      </c>
      <c r="D329" s="33" t="s">
        <v>1</v>
      </c>
      <c r="E329" s="16">
        <v>58</v>
      </c>
      <c r="F329" s="17">
        <v>97</v>
      </c>
      <c r="G329" s="34"/>
      <c r="H329" s="14"/>
      <c r="I329" s="92"/>
    </row>
    <row r="330" spans="1:9" ht="12.75">
      <c r="A330" s="204"/>
      <c r="B330" s="207"/>
      <c r="C330" s="49" t="s">
        <v>10</v>
      </c>
      <c r="D330" s="33" t="s">
        <v>2</v>
      </c>
      <c r="E330" s="16">
        <v>3</v>
      </c>
      <c r="F330" s="17">
        <v>5</v>
      </c>
      <c r="G330" s="34"/>
      <c r="H330" s="14"/>
      <c r="I330" s="92"/>
    </row>
    <row r="331" spans="1:9" ht="13.5" thickBot="1">
      <c r="A331" s="204"/>
      <c r="B331" s="207"/>
      <c r="C331" s="49" t="s">
        <v>10</v>
      </c>
      <c r="D331" s="41" t="s">
        <v>3</v>
      </c>
      <c r="E331" s="16">
        <v>242</v>
      </c>
      <c r="F331" s="17">
        <v>440</v>
      </c>
      <c r="G331" s="34"/>
      <c r="H331" s="14"/>
      <c r="I331" s="92"/>
    </row>
    <row r="332" spans="1:9" ht="13.5" thickBot="1">
      <c r="A332" s="204"/>
      <c r="B332" s="208"/>
      <c r="C332" s="209" t="s">
        <v>5</v>
      </c>
      <c r="D332" s="210"/>
      <c r="E332" s="24">
        <f>SUM(E328:E331)</f>
        <v>316</v>
      </c>
      <c r="F332" s="24">
        <f>SUM(F328:F331)</f>
        <v>564</v>
      </c>
      <c r="G332" s="24"/>
      <c r="H332" s="24"/>
      <c r="I332" s="77"/>
    </row>
    <row r="333" spans="1:9" ht="12.75">
      <c r="A333" s="204"/>
      <c r="B333" s="239" t="s">
        <v>63</v>
      </c>
      <c r="C333" s="49" t="s">
        <v>9</v>
      </c>
      <c r="D333" s="50" t="s">
        <v>4</v>
      </c>
      <c r="E333" s="87">
        <v>8</v>
      </c>
      <c r="F333" s="17"/>
      <c r="G333" s="34"/>
      <c r="H333" s="19"/>
      <c r="I333" s="76"/>
    </row>
    <row r="334" spans="1:9" ht="12.75">
      <c r="A334" s="204"/>
      <c r="B334" s="240"/>
      <c r="C334" s="49" t="s">
        <v>9</v>
      </c>
      <c r="D334" s="33" t="s">
        <v>1</v>
      </c>
      <c r="E334" s="16">
        <v>10</v>
      </c>
      <c r="F334" s="17">
        <v>17</v>
      </c>
      <c r="G334" s="34"/>
      <c r="H334" s="14"/>
      <c r="I334" s="76"/>
    </row>
    <row r="335" spans="1:9" ht="12.75">
      <c r="A335" s="204"/>
      <c r="B335" s="240"/>
      <c r="C335" s="49" t="s">
        <v>9</v>
      </c>
      <c r="D335" s="33" t="s">
        <v>2</v>
      </c>
      <c r="E335" s="16">
        <v>4</v>
      </c>
      <c r="F335" s="17">
        <v>7</v>
      </c>
      <c r="G335" s="34"/>
      <c r="H335" s="14"/>
      <c r="I335" s="76"/>
    </row>
    <row r="336" spans="1:9" ht="13.5" thickBot="1">
      <c r="A336" s="204"/>
      <c r="B336" s="240"/>
      <c r="C336" s="49" t="s">
        <v>9</v>
      </c>
      <c r="D336" s="15" t="s">
        <v>3</v>
      </c>
      <c r="E336" s="20">
        <v>66</v>
      </c>
      <c r="F336" s="21">
        <v>120</v>
      </c>
      <c r="G336" s="36"/>
      <c r="H336" s="14"/>
      <c r="I336" s="76"/>
    </row>
    <row r="337" spans="1:9" ht="13.5" thickBot="1">
      <c r="A337" s="204"/>
      <c r="B337" s="240"/>
      <c r="C337" s="244" t="s">
        <v>5</v>
      </c>
      <c r="D337" s="210"/>
      <c r="E337" s="24">
        <f>SUM(E333:E336)</f>
        <v>88</v>
      </c>
      <c r="F337" s="24">
        <f>SUM(F333:F336)</f>
        <v>144</v>
      </c>
      <c r="G337" s="24"/>
      <c r="H337" s="24"/>
      <c r="I337" s="77"/>
    </row>
    <row r="338" spans="1:9" ht="12.75">
      <c r="A338" s="204"/>
      <c r="B338" s="213" t="s">
        <v>64</v>
      </c>
      <c r="C338" s="40" t="s">
        <v>30</v>
      </c>
      <c r="D338" s="50" t="s">
        <v>4</v>
      </c>
      <c r="E338" s="91">
        <v>7</v>
      </c>
      <c r="F338" s="80"/>
      <c r="G338" s="81"/>
      <c r="H338" s="150"/>
      <c r="I338" s="172"/>
    </row>
    <row r="339" spans="1:9" ht="12.75">
      <c r="A339" s="204"/>
      <c r="B339" s="216"/>
      <c r="C339" s="40" t="s">
        <v>30</v>
      </c>
      <c r="D339" s="33" t="s">
        <v>1</v>
      </c>
      <c r="E339" s="16">
        <v>14</v>
      </c>
      <c r="F339" s="17">
        <v>23</v>
      </c>
      <c r="G339" s="34"/>
      <c r="H339" s="14"/>
      <c r="I339" s="76"/>
    </row>
    <row r="340" spans="1:9" ht="12.75">
      <c r="A340" s="204"/>
      <c r="B340" s="216"/>
      <c r="C340" s="40" t="s">
        <v>30</v>
      </c>
      <c r="D340" s="33" t="s">
        <v>2</v>
      </c>
      <c r="E340" s="16">
        <v>4</v>
      </c>
      <c r="F340" s="17">
        <v>7</v>
      </c>
      <c r="G340" s="34"/>
      <c r="H340" s="14"/>
      <c r="I340" s="76"/>
    </row>
    <row r="341" spans="1:9" ht="13.5" thickBot="1">
      <c r="A341" s="204"/>
      <c r="B341" s="216"/>
      <c r="C341" s="46" t="s">
        <v>30</v>
      </c>
      <c r="D341" s="15" t="s">
        <v>3</v>
      </c>
      <c r="E341" s="20">
        <v>60</v>
      </c>
      <c r="F341" s="21">
        <v>109</v>
      </c>
      <c r="G341" s="36"/>
      <c r="H341" s="65"/>
      <c r="I341" s="76"/>
    </row>
    <row r="342" spans="1:9" ht="13.5" thickBot="1">
      <c r="A342" s="204"/>
      <c r="B342" s="217"/>
      <c r="C342" s="209" t="s">
        <v>5</v>
      </c>
      <c r="D342" s="210"/>
      <c r="E342" s="24">
        <f>SUM(E338:E341)</f>
        <v>85</v>
      </c>
      <c r="F342" s="24">
        <f>SUM(F339:F341)</f>
        <v>139</v>
      </c>
      <c r="G342" s="24"/>
      <c r="H342" s="24"/>
      <c r="I342" s="77"/>
    </row>
    <row r="343" spans="1:9" ht="12.75">
      <c r="A343" s="204"/>
      <c r="B343" s="206" t="s">
        <v>148</v>
      </c>
      <c r="C343" s="75" t="s">
        <v>10</v>
      </c>
      <c r="D343" s="29" t="s">
        <v>21</v>
      </c>
      <c r="E343" s="11">
        <v>123</v>
      </c>
      <c r="F343" s="12">
        <v>205</v>
      </c>
      <c r="G343" s="13"/>
      <c r="H343" s="14"/>
      <c r="I343" s="92"/>
    </row>
    <row r="344" spans="1:9" ht="12.75">
      <c r="A344" s="204"/>
      <c r="B344" s="207"/>
      <c r="C344" s="49" t="s">
        <v>10</v>
      </c>
      <c r="D344" s="33" t="s">
        <v>1</v>
      </c>
      <c r="E344" s="16">
        <v>53</v>
      </c>
      <c r="F344" s="17">
        <v>88</v>
      </c>
      <c r="G344" s="34"/>
      <c r="H344" s="19"/>
      <c r="I344" s="92"/>
    </row>
    <row r="345" spans="1:9" ht="12.75">
      <c r="A345" s="204"/>
      <c r="B345" s="207"/>
      <c r="C345" s="49" t="s">
        <v>10</v>
      </c>
      <c r="D345" s="33" t="s">
        <v>2</v>
      </c>
      <c r="E345" s="16">
        <v>13</v>
      </c>
      <c r="F345" s="17">
        <v>22</v>
      </c>
      <c r="G345" s="34"/>
      <c r="H345" s="19"/>
      <c r="I345" s="92"/>
    </row>
    <row r="346" spans="1:9" ht="13.5" thickBot="1">
      <c r="A346" s="204"/>
      <c r="B346" s="207"/>
      <c r="C346" s="73" t="s">
        <v>10</v>
      </c>
      <c r="D346" s="15" t="s">
        <v>3</v>
      </c>
      <c r="E346" s="20">
        <v>520</v>
      </c>
      <c r="F346" s="21">
        <v>945</v>
      </c>
      <c r="G346" s="36"/>
      <c r="H346" s="14"/>
      <c r="I346" s="92"/>
    </row>
    <row r="347" spans="1:9" ht="13.5" thickBot="1">
      <c r="A347" s="204"/>
      <c r="B347" s="208"/>
      <c r="C347" s="209" t="s">
        <v>5</v>
      </c>
      <c r="D347" s="210"/>
      <c r="E347" s="24">
        <f>SUM(E343:E346)</f>
        <v>709</v>
      </c>
      <c r="F347" s="24">
        <f>SUM(F343:F346)</f>
        <v>1260</v>
      </c>
      <c r="G347" s="24"/>
      <c r="H347" s="24"/>
      <c r="I347" s="77"/>
    </row>
    <row r="348" spans="1:9" ht="12.75">
      <c r="A348" s="204"/>
      <c r="B348" s="242" t="s">
        <v>65</v>
      </c>
      <c r="C348" s="49" t="s">
        <v>9</v>
      </c>
      <c r="D348" s="33" t="s">
        <v>1</v>
      </c>
      <c r="E348" s="16">
        <v>13</v>
      </c>
      <c r="F348" s="17">
        <v>22</v>
      </c>
      <c r="G348" s="34"/>
      <c r="H348" s="14"/>
      <c r="I348" s="76"/>
    </row>
    <row r="349" spans="1:9" ht="12.75">
      <c r="A349" s="204"/>
      <c r="B349" s="240"/>
      <c r="C349" s="49" t="s">
        <v>9</v>
      </c>
      <c r="D349" s="33" t="s">
        <v>2</v>
      </c>
      <c r="E349" s="16">
        <v>6</v>
      </c>
      <c r="F349" s="17">
        <v>10</v>
      </c>
      <c r="G349" s="34"/>
      <c r="H349" s="14"/>
      <c r="I349" s="76"/>
    </row>
    <row r="350" spans="1:9" ht="13.5" thickBot="1">
      <c r="A350" s="204"/>
      <c r="B350" s="240"/>
      <c r="C350" s="49" t="s">
        <v>9</v>
      </c>
      <c r="D350" s="15" t="s">
        <v>3</v>
      </c>
      <c r="E350" s="20">
        <v>53</v>
      </c>
      <c r="F350" s="21">
        <v>96</v>
      </c>
      <c r="G350" s="36"/>
      <c r="H350" s="14"/>
      <c r="I350" s="76"/>
    </row>
    <row r="351" spans="1:9" ht="13.5" thickBot="1">
      <c r="A351" s="204"/>
      <c r="B351" s="243"/>
      <c r="C351" s="209" t="s">
        <v>5</v>
      </c>
      <c r="D351" s="210"/>
      <c r="E351" s="24">
        <f>SUM(E348:E350)</f>
        <v>72</v>
      </c>
      <c r="F351" s="25">
        <f>SUM(F348:F350)</f>
        <v>128</v>
      </c>
      <c r="G351" s="24"/>
      <c r="H351" s="24"/>
      <c r="I351" s="77"/>
    </row>
    <row r="352" spans="1:9" ht="12.75">
      <c r="A352" s="204"/>
      <c r="B352" s="242" t="s">
        <v>66</v>
      </c>
      <c r="C352" s="49" t="s">
        <v>9</v>
      </c>
      <c r="D352" s="33" t="s">
        <v>1</v>
      </c>
      <c r="E352" s="16">
        <v>12</v>
      </c>
      <c r="F352" s="17">
        <v>20</v>
      </c>
      <c r="G352" s="34"/>
      <c r="H352" s="14"/>
      <c r="I352" s="76"/>
    </row>
    <row r="353" spans="1:9" ht="12.75">
      <c r="A353" s="204"/>
      <c r="B353" s="240"/>
      <c r="C353" s="49" t="s">
        <v>9</v>
      </c>
      <c r="D353" s="33" t="s">
        <v>2</v>
      </c>
      <c r="E353" s="16">
        <v>6</v>
      </c>
      <c r="F353" s="17">
        <v>10</v>
      </c>
      <c r="G353" s="34"/>
      <c r="H353" s="14"/>
      <c r="I353" s="76"/>
    </row>
    <row r="354" spans="1:9" ht="13.5" thickBot="1">
      <c r="A354" s="204"/>
      <c r="B354" s="240"/>
      <c r="C354" s="49" t="s">
        <v>9</v>
      </c>
      <c r="D354" s="15" t="s">
        <v>3</v>
      </c>
      <c r="E354" s="20">
        <v>48</v>
      </c>
      <c r="F354" s="21">
        <v>87</v>
      </c>
      <c r="G354" s="36"/>
      <c r="H354" s="14"/>
      <c r="I354" s="79"/>
    </row>
    <row r="355" spans="1:9" ht="13.5" thickBot="1">
      <c r="A355" s="204"/>
      <c r="B355" s="243"/>
      <c r="C355" s="209" t="s">
        <v>5</v>
      </c>
      <c r="D355" s="210"/>
      <c r="E355" s="24">
        <f>SUM(E352:E354)</f>
        <v>66</v>
      </c>
      <c r="F355" s="25">
        <f>SUM(F352:F354)</f>
        <v>117</v>
      </c>
      <c r="G355" s="24"/>
      <c r="H355" s="24"/>
      <c r="I355" s="77"/>
    </row>
    <row r="356" spans="1:9" ht="12.75">
      <c r="A356" s="204"/>
      <c r="B356" s="213" t="s">
        <v>136</v>
      </c>
      <c r="C356" s="152" t="s">
        <v>30</v>
      </c>
      <c r="D356" s="33" t="s">
        <v>4</v>
      </c>
      <c r="E356" s="86">
        <v>23</v>
      </c>
      <c r="F356" s="153"/>
      <c r="G356" s="154"/>
      <c r="H356" s="153"/>
      <c r="I356" s="190"/>
    </row>
    <row r="357" spans="1:9" ht="12.75">
      <c r="A357" s="204"/>
      <c r="B357" s="216"/>
      <c r="C357" s="40" t="s">
        <v>30</v>
      </c>
      <c r="D357" s="33" t="s">
        <v>1</v>
      </c>
      <c r="E357" s="155">
        <v>49</v>
      </c>
      <c r="F357" s="17">
        <v>82</v>
      </c>
      <c r="G357" s="16"/>
      <c r="H357" s="156"/>
      <c r="I357" s="76"/>
    </row>
    <row r="358" spans="1:9" ht="12.75">
      <c r="A358" s="204"/>
      <c r="B358" s="216"/>
      <c r="C358" s="40" t="s">
        <v>30</v>
      </c>
      <c r="D358" s="33" t="s">
        <v>114</v>
      </c>
      <c r="E358" s="155">
        <v>10</v>
      </c>
      <c r="F358" s="17">
        <v>16</v>
      </c>
      <c r="G358" s="16"/>
      <c r="H358" s="156"/>
      <c r="I358" s="76"/>
    </row>
    <row r="359" spans="1:9" ht="13.5" thickBot="1">
      <c r="A359" s="204"/>
      <c r="B359" s="216"/>
      <c r="C359" s="152" t="s">
        <v>30</v>
      </c>
      <c r="D359" s="70" t="s">
        <v>3</v>
      </c>
      <c r="E359" s="20">
        <v>238</v>
      </c>
      <c r="F359" s="21">
        <v>433</v>
      </c>
      <c r="G359" s="20"/>
      <c r="H359" s="156"/>
      <c r="I359" s="76"/>
    </row>
    <row r="360" spans="1:9" ht="13.5" thickBot="1">
      <c r="A360" s="204"/>
      <c r="B360" s="217"/>
      <c r="C360" s="229" t="s">
        <v>5</v>
      </c>
      <c r="D360" s="230"/>
      <c r="E360" s="135">
        <f>SUM(E356:E359)</f>
        <v>320</v>
      </c>
      <c r="F360" s="135">
        <f>SUM(F356:F359)</f>
        <v>531</v>
      </c>
      <c r="G360" s="135"/>
      <c r="H360" s="135"/>
      <c r="I360" s="183"/>
    </row>
    <row r="361" spans="1:9" ht="12.75">
      <c r="A361" s="204"/>
      <c r="B361" s="213" t="s">
        <v>67</v>
      </c>
      <c r="C361" s="40" t="s">
        <v>30</v>
      </c>
      <c r="D361" s="50" t="s">
        <v>4</v>
      </c>
      <c r="E361" s="91">
        <v>2</v>
      </c>
      <c r="F361" s="80"/>
      <c r="G361" s="81"/>
      <c r="H361" s="150"/>
      <c r="I361" s="172"/>
    </row>
    <row r="362" spans="1:9" ht="12.75">
      <c r="A362" s="204"/>
      <c r="B362" s="216"/>
      <c r="C362" s="40" t="s">
        <v>30</v>
      </c>
      <c r="D362" s="33" t="s">
        <v>1</v>
      </c>
      <c r="E362" s="16">
        <v>11</v>
      </c>
      <c r="F362" s="17">
        <v>18</v>
      </c>
      <c r="G362" s="34"/>
      <c r="H362" s="14"/>
      <c r="I362" s="76"/>
    </row>
    <row r="363" spans="1:9" ht="12.75">
      <c r="A363" s="204"/>
      <c r="B363" s="216"/>
      <c r="C363" s="40" t="s">
        <v>30</v>
      </c>
      <c r="D363" s="33" t="s">
        <v>2</v>
      </c>
      <c r="E363" s="16">
        <v>2</v>
      </c>
      <c r="F363" s="17">
        <v>3</v>
      </c>
      <c r="G363" s="34"/>
      <c r="H363" s="14"/>
      <c r="I363" s="76"/>
    </row>
    <row r="364" spans="1:9" ht="13.5" thickBot="1">
      <c r="A364" s="204"/>
      <c r="B364" s="216"/>
      <c r="C364" s="40" t="s">
        <v>30</v>
      </c>
      <c r="D364" s="15" t="s">
        <v>3</v>
      </c>
      <c r="E364" s="20">
        <v>32</v>
      </c>
      <c r="F364" s="21">
        <v>58</v>
      </c>
      <c r="G364" s="36"/>
      <c r="H364" s="14"/>
      <c r="I364" s="76"/>
    </row>
    <row r="365" spans="1:9" ht="13.5" thickBot="1">
      <c r="A365" s="204"/>
      <c r="B365" s="217"/>
      <c r="C365" s="221" t="s">
        <v>5</v>
      </c>
      <c r="D365" s="210"/>
      <c r="E365" s="24">
        <f>SUM(E361:E364)</f>
        <v>47</v>
      </c>
      <c r="F365" s="24">
        <f>SUM(F362:F364)</f>
        <v>79</v>
      </c>
      <c r="G365" s="24"/>
      <c r="H365" s="24"/>
      <c r="I365" s="77"/>
    </row>
    <row r="366" spans="1:9" ht="12.75">
      <c r="A366" s="204"/>
      <c r="B366" s="213" t="s">
        <v>68</v>
      </c>
      <c r="C366" s="40" t="s">
        <v>30</v>
      </c>
      <c r="D366" s="50" t="s">
        <v>4</v>
      </c>
      <c r="E366" s="91">
        <v>4</v>
      </c>
      <c r="F366" s="80"/>
      <c r="G366" s="81"/>
      <c r="H366" s="150"/>
      <c r="I366" s="172"/>
    </row>
    <row r="367" spans="1:9" ht="12.75">
      <c r="A367" s="204"/>
      <c r="B367" s="216"/>
      <c r="C367" s="40" t="s">
        <v>30</v>
      </c>
      <c r="D367" s="33" t="s">
        <v>1</v>
      </c>
      <c r="E367" s="16">
        <v>11</v>
      </c>
      <c r="F367" s="17">
        <v>18</v>
      </c>
      <c r="G367" s="34"/>
      <c r="H367" s="14"/>
      <c r="I367" s="76"/>
    </row>
    <row r="368" spans="1:9" ht="12.75">
      <c r="A368" s="204"/>
      <c r="B368" s="216"/>
      <c r="C368" s="40" t="s">
        <v>30</v>
      </c>
      <c r="D368" s="33" t="s">
        <v>2</v>
      </c>
      <c r="E368" s="16">
        <v>3</v>
      </c>
      <c r="F368" s="17">
        <v>5</v>
      </c>
      <c r="G368" s="34"/>
      <c r="H368" s="14"/>
      <c r="I368" s="76"/>
    </row>
    <row r="369" spans="1:9" ht="13.5" thickBot="1">
      <c r="A369" s="204"/>
      <c r="B369" s="216"/>
      <c r="C369" s="40" t="s">
        <v>30</v>
      </c>
      <c r="D369" s="15" t="s">
        <v>3</v>
      </c>
      <c r="E369" s="20">
        <v>34</v>
      </c>
      <c r="F369" s="21">
        <v>62</v>
      </c>
      <c r="G369" s="36"/>
      <c r="H369" s="14"/>
      <c r="I369" s="79"/>
    </row>
    <row r="370" spans="1:9" ht="13.5" thickBot="1">
      <c r="A370" s="204"/>
      <c r="B370" s="217"/>
      <c r="C370" s="221" t="s">
        <v>5</v>
      </c>
      <c r="D370" s="210"/>
      <c r="E370" s="24">
        <f>SUM(E366:E369)</f>
        <v>52</v>
      </c>
      <c r="F370" s="24">
        <f>SUM(F367:F369)</f>
        <v>85</v>
      </c>
      <c r="G370" s="24"/>
      <c r="H370" s="24"/>
      <c r="I370" s="77"/>
    </row>
    <row r="371" spans="1:9" ht="12.75">
      <c r="A371" s="204"/>
      <c r="B371" s="206" t="s">
        <v>90</v>
      </c>
      <c r="C371" s="49" t="s">
        <v>10</v>
      </c>
      <c r="D371" s="41" t="s">
        <v>3</v>
      </c>
      <c r="E371" s="16">
        <v>61</v>
      </c>
      <c r="F371" s="17">
        <v>111</v>
      </c>
      <c r="G371" s="34"/>
      <c r="H371" s="19"/>
      <c r="I371" s="76"/>
    </row>
    <row r="372" spans="1:9" ht="13.5" thickBot="1">
      <c r="A372" s="204"/>
      <c r="B372" s="207"/>
      <c r="C372" s="69" t="s">
        <v>9</v>
      </c>
      <c r="D372" s="41" t="s">
        <v>3</v>
      </c>
      <c r="E372" s="60">
        <v>3</v>
      </c>
      <c r="F372" s="63">
        <v>5</v>
      </c>
      <c r="G372" s="78"/>
      <c r="H372" s="65"/>
      <c r="I372" s="76"/>
    </row>
    <row r="373" spans="1:9" ht="13.5" thickBot="1">
      <c r="A373" s="204"/>
      <c r="B373" s="208"/>
      <c r="C373" s="209" t="s">
        <v>5</v>
      </c>
      <c r="D373" s="210"/>
      <c r="E373" s="24">
        <f>E371+E372</f>
        <v>64</v>
      </c>
      <c r="F373" s="24">
        <f>F371+F372</f>
        <v>116</v>
      </c>
      <c r="G373" s="24"/>
      <c r="H373" s="24"/>
      <c r="I373" s="77"/>
    </row>
    <row r="374" spans="1:9" ht="13.5" thickBot="1">
      <c r="A374" s="204"/>
      <c r="B374" s="206" t="s">
        <v>89</v>
      </c>
      <c r="C374" s="49" t="s">
        <v>10</v>
      </c>
      <c r="D374" s="41" t="s">
        <v>3</v>
      </c>
      <c r="E374" s="16">
        <v>66</v>
      </c>
      <c r="F374" s="17">
        <v>120</v>
      </c>
      <c r="G374" s="34"/>
      <c r="H374" s="19"/>
      <c r="I374" s="76"/>
    </row>
    <row r="375" spans="1:9" ht="13.5" thickBot="1">
      <c r="A375" s="204"/>
      <c r="B375" s="208"/>
      <c r="C375" s="209" t="s">
        <v>5</v>
      </c>
      <c r="D375" s="210"/>
      <c r="E375" s="24">
        <f>E374</f>
        <v>66</v>
      </c>
      <c r="F375" s="24">
        <f>F374</f>
        <v>120</v>
      </c>
      <c r="G375" s="24"/>
      <c r="H375" s="24"/>
      <c r="I375" s="77"/>
    </row>
    <row r="376" spans="1:9" ht="12.75">
      <c r="A376" s="204"/>
      <c r="B376" s="206" t="s">
        <v>151</v>
      </c>
      <c r="C376" s="160" t="s">
        <v>10</v>
      </c>
      <c r="D376" s="161" t="s">
        <v>21</v>
      </c>
      <c r="E376" s="162">
        <v>10</v>
      </c>
      <c r="F376" s="163">
        <v>17</v>
      </c>
      <c r="G376" s="164"/>
      <c r="H376" s="165"/>
      <c r="I376" s="167"/>
    </row>
    <row r="377" spans="1:9" ht="12.75">
      <c r="A377" s="204"/>
      <c r="B377" s="207"/>
      <c r="C377" s="49" t="s">
        <v>10</v>
      </c>
      <c r="D377" s="33" t="s">
        <v>1</v>
      </c>
      <c r="E377" s="16">
        <v>25</v>
      </c>
      <c r="F377" s="17">
        <v>42</v>
      </c>
      <c r="G377" s="34"/>
      <c r="H377" s="14"/>
      <c r="I377" s="76"/>
    </row>
    <row r="378" spans="1:9" ht="12.75">
      <c r="A378" s="204"/>
      <c r="B378" s="207"/>
      <c r="C378" s="49" t="s">
        <v>10</v>
      </c>
      <c r="D378" s="33" t="s">
        <v>2</v>
      </c>
      <c r="E378" s="16">
        <v>3</v>
      </c>
      <c r="F378" s="17">
        <v>5</v>
      </c>
      <c r="G378" s="34"/>
      <c r="H378" s="14"/>
      <c r="I378" s="76"/>
    </row>
    <row r="379" spans="1:9" ht="13.5" thickBot="1">
      <c r="A379" s="204"/>
      <c r="B379" s="207"/>
      <c r="C379" s="73" t="s">
        <v>10</v>
      </c>
      <c r="D379" s="15" t="s">
        <v>3</v>
      </c>
      <c r="E379" s="20">
        <v>120</v>
      </c>
      <c r="F379" s="21">
        <v>218</v>
      </c>
      <c r="G379" s="36"/>
      <c r="H379" s="14"/>
      <c r="I379" s="79"/>
    </row>
    <row r="380" spans="1:9" ht="13.5" thickBot="1">
      <c r="A380" s="204"/>
      <c r="B380" s="208"/>
      <c r="C380" s="209" t="s">
        <v>5</v>
      </c>
      <c r="D380" s="210"/>
      <c r="E380" s="24">
        <f>SUM(E376:E379)</f>
        <v>158</v>
      </c>
      <c r="F380" s="24">
        <f>SUM(F376:F379)</f>
        <v>282</v>
      </c>
      <c r="G380" s="24"/>
      <c r="H380" s="24"/>
      <c r="I380" s="77"/>
    </row>
    <row r="381" spans="1:9" ht="12.75">
      <c r="A381" s="204"/>
      <c r="B381" s="206" t="s">
        <v>78</v>
      </c>
      <c r="C381" s="75" t="s">
        <v>10</v>
      </c>
      <c r="D381" s="29" t="s">
        <v>21</v>
      </c>
      <c r="E381" s="11">
        <v>25</v>
      </c>
      <c r="F381" s="12">
        <v>42</v>
      </c>
      <c r="G381" s="13"/>
      <c r="H381" s="14"/>
      <c r="I381" s="92"/>
    </row>
    <row r="382" spans="1:9" ht="12.75">
      <c r="A382" s="204"/>
      <c r="B382" s="207"/>
      <c r="C382" s="49" t="s">
        <v>10</v>
      </c>
      <c r="D382" s="33" t="s">
        <v>1</v>
      </c>
      <c r="E382" s="16">
        <v>11</v>
      </c>
      <c r="F382" s="17">
        <v>18</v>
      </c>
      <c r="G382" s="34"/>
      <c r="H382" s="14"/>
      <c r="I382" s="76"/>
    </row>
    <row r="383" spans="1:9" ht="12.75">
      <c r="A383" s="204"/>
      <c r="B383" s="207"/>
      <c r="C383" s="49" t="s">
        <v>10</v>
      </c>
      <c r="D383" s="33" t="s">
        <v>2</v>
      </c>
      <c r="E383" s="16">
        <v>3</v>
      </c>
      <c r="F383" s="17">
        <v>5</v>
      </c>
      <c r="G383" s="34"/>
      <c r="H383" s="14"/>
      <c r="I383" s="76"/>
    </row>
    <row r="384" spans="1:9" ht="13.5" thickBot="1">
      <c r="A384" s="204"/>
      <c r="B384" s="207"/>
      <c r="C384" s="49" t="s">
        <v>10</v>
      </c>
      <c r="D384" s="41" t="s">
        <v>3</v>
      </c>
      <c r="E384" s="16">
        <v>124</v>
      </c>
      <c r="F384" s="17">
        <v>225</v>
      </c>
      <c r="G384" s="34"/>
      <c r="H384" s="14"/>
      <c r="I384" s="76"/>
    </row>
    <row r="385" spans="1:9" ht="13.5" thickBot="1">
      <c r="A385" s="204"/>
      <c r="B385" s="208"/>
      <c r="C385" s="209" t="s">
        <v>5</v>
      </c>
      <c r="D385" s="210"/>
      <c r="E385" s="24">
        <f>SUM(E381:E384)</f>
        <v>163</v>
      </c>
      <c r="F385" s="24">
        <f>SUM(F381:F384)</f>
        <v>290</v>
      </c>
      <c r="G385" s="24"/>
      <c r="H385" s="24"/>
      <c r="I385" s="77"/>
    </row>
    <row r="386" spans="1:9" ht="12.75">
      <c r="A386" s="204"/>
      <c r="B386" s="242" t="s">
        <v>81</v>
      </c>
      <c r="C386" s="49" t="s">
        <v>9</v>
      </c>
      <c r="D386" s="33" t="s">
        <v>1</v>
      </c>
      <c r="E386" s="16">
        <v>4</v>
      </c>
      <c r="F386" s="17">
        <v>7</v>
      </c>
      <c r="G386" s="34"/>
      <c r="H386" s="14"/>
      <c r="I386" s="76"/>
    </row>
    <row r="387" spans="1:9" ht="12.75">
      <c r="A387" s="204"/>
      <c r="B387" s="240"/>
      <c r="C387" s="49" t="s">
        <v>9</v>
      </c>
      <c r="D387" s="33" t="s">
        <v>2</v>
      </c>
      <c r="E387" s="16">
        <v>5</v>
      </c>
      <c r="F387" s="17">
        <v>8</v>
      </c>
      <c r="G387" s="34"/>
      <c r="H387" s="14"/>
      <c r="I387" s="76"/>
    </row>
    <row r="388" spans="1:9" ht="13.5" thickBot="1">
      <c r="A388" s="204"/>
      <c r="B388" s="240"/>
      <c r="C388" s="49" t="s">
        <v>9</v>
      </c>
      <c r="D388" s="15" t="s">
        <v>3</v>
      </c>
      <c r="E388" s="20">
        <v>24</v>
      </c>
      <c r="F388" s="21">
        <v>44</v>
      </c>
      <c r="G388" s="36"/>
      <c r="H388" s="14"/>
      <c r="I388" s="79"/>
    </row>
    <row r="389" spans="1:9" ht="13.5" thickBot="1">
      <c r="A389" s="204"/>
      <c r="B389" s="243"/>
      <c r="C389" s="209" t="s">
        <v>5</v>
      </c>
      <c r="D389" s="210"/>
      <c r="E389" s="24">
        <f>SUM(E386:E388)</f>
        <v>33</v>
      </c>
      <c r="F389" s="25">
        <f>SUM(F386:F388)</f>
        <v>59</v>
      </c>
      <c r="G389" s="24"/>
      <c r="H389" s="24"/>
      <c r="I389" s="77"/>
    </row>
    <row r="390" spans="1:9" ht="12.75">
      <c r="A390" s="204"/>
      <c r="B390" s="242" t="s">
        <v>82</v>
      </c>
      <c r="C390" s="49" t="s">
        <v>9</v>
      </c>
      <c r="D390" s="33" t="s">
        <v>1</v>
      </c>
      <c r="E390" s="16">
        <v>6</v>
      </c>
      <c r="F390" s="17">
        <v>10</v>
      </c>
      <c r="G390" s="34"/>
      <c r="H390" s="14"/>
      <c r="I390" s="76"/>
    </row>
    <row r="391" spans="1:9" ht="12.75">
      <c r="A391" s="204"/>
      <c r="B391" s="240"/>
      <c r="C391" s="49" t="s">
        <v>9</v>
      </c>
      <c r="D391" s="33" t="s">
        <v>2</v>
      </c>
      <c r="E391" s="16">
        <v>3</v>
      </c>
      <c r="F391" s="17">
        <v>5</v>
      </c>
      <c r="G391" s="34"/>
      <c r="H391" s="14"/>
      <c r="I391" s="76"/>
    </row>
    <row r="392" spans="1:9" ht="13.5" thickBot="1">
      <c r="A392" s="204"/>
      <c r="B392" s="240"/>
      <c r="C392" s="49" t="s">
        <v>9</v>
      </c>
      <c r="D392" s="15" t="s">
        <v>3</v>
      </c>
      <c r="E392" s="20">
        <v>22</v>
      </c>
      <c r="F392" s="21">
        <v>40</v>
      </c>
      <c r="G392" s="36"/>
      <c r="H392" s="14"/>
      <c r="I392" s="79"/>
    </row>
    <row r="393" spans="1:9" ht="13.5" thickBot="1">
      <c r="A393" s="204"/>
      <c r="B393" s="243"/>
      <c r="C393" s="209" t="s">
        <v>5</v>
      </c>
      <c r="D393" s="210"/>
      <c r="E393" s="24">
        <f>SUM(E390:E392)</f>
        <v>31</v>
      </c>
      <c r="F393" s="25">
        <f>SUM(F390:F392)</f>
        <v>55</v>
      </c>
      <c r="G393" s="24"/>
      <c r="H393" s="24"/>
      <c r="I393" s="77"/>
    </row>
    <row r="394" spans="1:9" ht="12.75">
      <c r="A394" s="204"/>
      <c r="B394" s="242" t="s">
        <v>83</v>
      </c>
      <c r="C394" s="49" t="s">
        <v>9</v>
      </c>
      <c r="D394" s="33" t="s">
        <v>1</v>
      </c>
      <c r="E394" s="16">
        <v>2</v>
      </c>
      <c r="F394" s="17">
        <v>3</v>
      </c>
      <c r="G394" s="34"/>
      <c r="H394" s="14"/>
      <c r="I394" s="76"/>
    </row>
    <row r="395" spans="1:9" ht="12.75">
      <c r="A395" s="204"/>
      <c r="B395" s="240"/>
      <c r="C395" s="49" t="s">
        <v>9</v>
      </c>
      <c r="D395" s="33" t="s">
        <v>2</v>
      </c>
      <c r="E395" s="16">
        <v>1</v>
      </c>
      <c r="F395" s="17">
        <v>2</v>
      </c>
      <c r="G395" s="34"/>
      <c r="H395" s="14"/>
      <c r="I395" s="76"/>
    </row>
    <row r="396" spans="1:9" ht="13.5" thickBot="1">
      <c r="A396" s="204"/>
      <c r="B396" s="240"/>
      <c r="C396" s="49" t="s">
        <v>9</v>
      </c>
      <c r="D396" s="15" t="s">
        <v>3</v>
      </c>
      <c r="E396" s="20">
        <v>9</v>
      </c>
      <c r="F396" s="21">
        <v>16</v>
      </c>
      <c r="G396" s="36"/>
      <c r="H396" s="14"/>
      <c r="I396" s="79"/>
    </row>
    <row r="397" spans="1:9" ht="13.5" thickBot="1">
      <c r="A397" s="204"/>
      <c r="B397" s="243"/>
      <c r="C397" s="209" t="s">
        <v>5</v>
      </c>
      <c r="D397" s="210"/>
      <c r="E397" s="24">
        <f>SUM(E394:E396)</f>
        <v>12</v>
      </c>
      <c r="F397" s="25">
        <f>SUM(F394:F396)</f>
        <v>21</v>
      </c>
      <c r="G397" s="24"/>
      <c r="H397" s="24"/>
      <c r="I397" s="77"/>
    </row>
    <row r="398" spans="1:9" ht="12.75">
      <c r="A398" s="204"/>
      <c r="B398" s="242" t="s">
        <v>85</v>
      </c>
      <c r="C398" s="49" t="s">
        <v>9</v>
      </c>
      <c r="D398" s="33" t="s">
        <v>1</v>
      </c>
      <c r="E398" s="16">
        <v>6</v>
      </c>
      <c r="F398" s="17">
        <v>10</v>
      </c>
      <c r="G398" s="34"/>
      <c r="H398" s="14"/>
      <c r="I398" s="76"/>
    </row>
    <row r="399" spans="1:9" ht="12.75">
      <c r="A399" s="204"/>
      <c r="B399" s="240"/>
      <c r="C399" s="49" t="s">
        <v>9</v>
      </c>
      <c r="D399" s="33" t="s">
        <v>2</v>
      </c>
      <c r="E399" s="16">
        <v>2</v>
      </c>
      <c r="F399" s="17">
        <v>3</v>
      </c>
      <c r="G399" s="34"/>
      <c r="H399" s="14"/>
      <c r="I399" s="76"/>
    </row>
    <row r="400" spans="1:9" ht="12.75">
      <c r="A400" s="204"/>
      <c r="B400" s="240"/>
      <c r="C400" s="49" t="s">
        <v>9</v>
      </c>
      <c r="D400" s="15" t="s">
        <v>3</v>
      </c>
      <c r="E400" s="20">
        <v>20</v>
      </c>
      <c r="F400" s="21">
        <v>36</v>
      </c>
      <c r="G400" s="36"/>
      <c r="H400" s="14"/>
      <c r="I400" s="79"/>
    </row>
    <row r="401" spans="1:9" ht="13.5" thickBot="1">
      <c r="A401" s="204"/>
      <c r="B401" s="240"/>
      <c r="C401" s="69" t="s">
        <v>84</v>
      </c>
      <c r="D401" s="15" t="s">
        <v>3</v>
      </c>
      <c r="E401" s="20">
        <v>3</v>
      </c>
      <c r="F401" s="21">
        <v>5</v>
      </c>
      <c r="G401" s="36"/>
      <c r="H401" s="14"/>
      <c r="I401" s="79"/>
    </row>
    <row r="402" spans="1:9" ht="13.5" thickBot="1">
      <c r="A402" s="204"/>
      <c r="B402" s="243"/>
      <c r="C402" s="209" t="s">
        <v>5</v>
      </c>
      <c r="D402" s="210"/>
      <c r="E402" s="24">
        <f>SUM(E398:E401)</f>
        <v>31</v>
      </c>
      <c r="F402" s="24">
        <f>SUM(F398:F401)</f>
        <v>54</v>
      </c>
      <c r="G402" s="24"/>
      <c r="H402" s="24"/>
      <c r="I402" s="191"/>
    </row>
    <row r="403" spans="1:9" ht="12.75">
      <c r="A403" s="204"/>
      <c r="B403" s="242" t="s">
        <v>86</v>
      </c>
      <c r="C403" s="49" t="s">
        <v>9</v>
      </c>
      <c r="D403" s="33" t="s">
        <v>1</v>
      </c>
      <c r="E403" s="16">
        <v>6</v>
      </c>
      <c r="F403" s="17">
        <v>10</v>
      </c>
      <c r="G403" s="34"/>
      <c r="H403" s="14"/>
      <c r="I403" s="76"/>
    </row>
    <row r="404" spans="1:9" ht="12.75">
      <c r="A404" s="204"/>
      <c r="B404" s="240"/>
      <c r="C404" s="49" t="s">
        <v>9</v>
      </c>
      <c r="D404" s="33" t="s">
        <v>2</v>
      </c>
      <c r="E404" s="16">
        <v>3</v>
      </c>
      <c r="F404" s="17">
        <v>5</v>
      </c>
      <c r="G404" s="34"/>
      <c r="H404" s="14"/>
      <c r="I404" s="76"/>
    </row>
    <row r="405" spans="1:9" ht="13.5" thickBot="1">
      <c r="A405" s="204"/>
      <c r="B405" s="240"/>
      <c r="C405" s="49" t="s">
        <v>9</v>
      </c>
      <c r="D405" s="15" t="s">
        <v>3</v>
      </c>
      <c r="E405" s="20">
        <v>23</v>
      </c>
      <c r="F405" s="21">
        <v>42</v>
      </c>
      <c r="G405" s="36"/>
      <c r="H405" s="14"/>
      <c r="I405" s="79"/>
    </row>
    <row r="406" spans="1:9" ht="13.5" thickBot="1">
      <c r="A406" s="204"/>
      <c r="B406" s="243"/>
      <c r="C406" s="209" t="s">
        <v>5</v>
      </c>
      <c r="D406" s="210"/>
      <c r="E406" s="24">
        <f>SUM(E403:E405)</f>
        <v>32</v>
      </c>
      <c r="F406" s="25">
        <f>SUM(F403:F405)</f>
        <v>57</v>
      </c>
      <c r="G406" s="24"/>
      <c r="H406" s="24"/>
      <c r="I406" s="77"/>
    </row>
    <row r="407" spans="1:9" ht="12.75">
      <c r="A407" s="204"/>
      <c r="B407" s="242" t="s">
        <v>87</v>
      </c>
      <c r="C407" s="49" t="s">
        <v>9</v>
      </c>
      <c r="D407" s="33" t="s">
        <v>1</v>
      </c>
      <c r="E407" s="16">
        <v>5</v>
      </c>
      <c r="F407" s="17">
        <v>8</v>
      </c>
      <c r="G407" s="34"/>
      <c r="H407" s="14"/>
      <c r="I407" s="76"/>
    </row>
    <row r="408" spans="1:9" ht="12.75">
      <c r="A408" s="204"/>
      <c r="B408" s="240"/>
      <c r="C408" s="49" t="s">
        <v>9</v>
      </c>
      <c r="D408" s="33" t="s">
        <v>2</v>
      </c>
      <c r="E408" s="16">
        <v>2</v>
      </c>
      <c r="F408" s="17">
        <v>3</v>
      </c>
      <c r="G408" s="34"/>
      <c r="H408" s="14"/>
      <c r="I408" s="76"/>
    </row>
    <row r="409" spans="1:9" ht="13.5" thickBot="1">
      <c r="A409" s="204"/>
      <c r="B409" s="240"/>
      <c r="C409" s="49" t="s">
        <v>9</v>
      </c>
      <c r="D409" s="15" t="s">
        <v>3</v>
      </c>
      <c r="E409" s="20">
        <v>18</v>
      </c>
      <c r="F409" s="21">
        <v>33</v>
      </c>
      <c r="G409" s="36"/>
      <c r="H409" s="14"/>
      <c r="I409" s="79"/>
    </row>
    <row r="410" spans="1:9" ht="13.5" thickBot="1">
      <c r="A410" s="204"/>
      <c r="B410" s="243"/>
      <c r="C410" s="209" t="s">
        <v>5</v>
      </c>
      <c r="D410" s="210"/>
      <c r="E410" s="24">
        <f>SUM(E407:E409)</f>
        <v>25</v>
      </c>
      <c r="F410" s="25">
        <f>SUM(F407:F409)</f>
        <v>44</v>
      </c>
      <c r="G410" s="24"/>
      <c r="H410" s="24"/>
      <c r="I410" s="77"/>
    </row>
    <row r="411" spans="1:9" ht="12.75">
      <c r="A411" s="204"/>
      <c r="B411" s="242" t="s">
        <v>88</v>
      </c>
      <c r="C411" s="49" t="s">
        <v>9</v>
      </c>
      <c r="D411" s="33" t="s">
        <v>1</v>
      </c>
      <c r="E411" s="16">
        <v>8</v>
      </c>
      <c r="F411" s="17">
        <v>13</v>
      </c>
      <c r="G411" s="34"/>
      <c r="H411" s="14"/>
      <c r="I411" s="76"/>
    </row>
    <row r="412" spans="1:9" ht="12.75">
      <c r="A412" s="204"/>
      <c r="B412" s="240"/>
      <c r="C412" s="49" t="s">
        <v>9</v>
      </c>
      <c r="D412" s="33" t="s">
        <v>2</v>
      </c>
      <c r="E412" s="16">
        <v>12</v>
      </c>
      <c r="F412" s="17">
        <v>20</v>
      </c>
      <c r="G412" s="34"/>
      <c r="H412" s="14"/>
      <c r="I412" s="76"/>
    </row>
    <row r="413" spans="1:9" ht="13.5" thickBot="1">
      <c r="A413" s="204"/>
      <c r="B413" s="240"/>
      <c r="C413" s="49" t="s">
        <v>9</v>
      </c>
      <c r="D413" s="15" t="s">
        <v>3</v>
      </c>
      <c r="E413" s="20">
        <v>59</v>
      </c>
      <c r="F413" s="21">
        <v>107</v>
      </c>
      <c r="G413" s="36"/>
      <c r="H413" s="14"/>
      <c r="I413" s="79"/>
    </row>
    <row r="414" spans="1:9" ht="13.5" thickBot="1">
      <c r="A414" s="204"/>
      <c r="B414" s="243"/>
      <c r="C414" s="209" t="s">
        <v>5</v>
      </c>
      <c r="D414" s="210"/>
      <c r="E414" s="24">
        <f>SUM(E411:E413)</f>
        <v>79</v>
      </c>
      <c r="F414" s="25">
        <f>SUM(F411:F413)</f>
        <v>140</v>
      </c>
      <c r="G414" s="24"/>
      <c r="H414" s="24"/>
      <c r="I414" s="77"/>
    </row>
    <row r="415" spans="1:9" ht="13.5" thickBot="1">
      <c r="A415" s="205"/>
      <c r="B415" s="222" t="s">
        <v>127</v>
      </c>
      <c r="C415" s="223"/>
      <c r="D415" s="223"/>
      <c r="E415" s="8">
        <f>E320+E322+E327+E332+E337+E342+E347+E351+E355+E360+E365+E370+E373+E375+E380+E385+E389+E393+E397+E402+E406+E410+E414</f>
        <v>3770</v>
      </c>
      <c r="F415" s="8">
        <f>F320+F322+F327+F332+F337+F342+F347+F351+F355+F360+F365+F370+F373+F375+F380+F385+F389+F393+F397+F402+F406+F410+F414</f>
        <v>6635</v>
      </c>
      <c r="G415" s="8"/>
      <c r="H415" s="8"/>
      <c r="I415" s="184"/>
    </row>
    <row r="416" spans="1:9" ht="12.75">
      <c r="A416" s="245" t="s">
        <v>128</v>
      </c>
      <c r="B416" s="207" t="s">
        <v>75</v>
      </c>
      <c r="C416" s="75" t="s">
        <v>10</v>
      </c>
      <c r="D416" s="29" t="s">
        <v>21</v>
      </c>
      <c r="E416" s="11">
        <v>9</v>
      </c>
      <c r="F416" s="12">
        <v>15</v>
      </c>
      <c r="G416" s="13"/>
      <c r="H416" s="14"/>
      <c r="I416" s="92"/>
    </row>
    <row r="417" spans="1:9" ht="12.75">
      <c r="A417" s="204"/>
      <c r="B417" s="207"/>
      <c r="C417" s="49" t="s">
        <v>10</v>
      </c>
      <c r="D417" s="33" t="s">
        <v>1</v>
      </c>
      <c r="E417" s="16">
        <v>13</v>
      </c>
      <c r="F417" s="17">
        <v>22</v>
      </c>
      <c r="G417" s="34"/>
      <c r="H417" s="14"/>
      <c r="I417" s="92"/>
    </row>
    <row r="418" spans="1:9" ht="12.75">
      <c r="A418" s="204"/>
      <c r="B418" s="207"/>
      <c r="C418" s="49" t="s">
        <v>10</v>
      </c>
      <c r="D418" s="33" t="s">
        <v>2</v>
      </c>
      <c r="E418" s="16">
        <v>2</v>
      </c>
      <c r="F418" s="17">
        <v>3</v>
      </c>
      <c r="G418" s="34"/>
      <c r="H418" s="14"/>
      <c r="I418" s="92"/>
    </row>
    <row r="419" spans="1:9" ht="13.5" thickBot="1">
      <c r="A419" s="204"/>
      <c r="B419" s="207"/>
      <c r="C419" s="73" t="s">
        <v>10</v>
      </c>
      <c r="D419" s="15" t="s">
        <v>3</v>
      </c>
      <c r="E419" s="20">
        <v>75</v>
      </c>
      <c r="F419" s="21">
        <v>136</v>
      </c>
      <c r="G419" s="36"/>
      <c r="H419" s="14"/>
      <c r="I419" s="92"/>
    </row>
    <row r="420" spans="1:9" ht="13.5" thickBot="1">
      <c r="A420" s="204"/>
      <c r="B420" s="208"/>
      <c r="C420" s="209" t="s">
        <v>5</v>
      </c>
      <c r="D420" s="210"/>
      <c r="E420" s="24">
        <f>SUM(E416:E419)</f>
        <v>99</v>
      </c>
      <c r="F420" s="24">
        <f>SUM(F416:F419)</f>
        <v>176</v>
      </c>
      <c r="G420" s="24"/>
      <c r="H420" s="24"/>
      <c r="I420" s="77"/>
    </row>
    <row r="421" spans="1:9" ht="12.75">
      <c r="A421" s="204"/>
      <c r="B421" s="206" t="s">
        <v>142</v>
      </c>
      <c r="C421" s="75" t="s">
        <v>10</v>
      </c>
      <c r="D421" s="29" t="s">
        <v>21</v>
      </c>
      <c r="E421" s="11">
        <v>51</v>
      </c>
      <c r="F421" s="12">
        <v>85</v>
      </c>
      <c r="G421" s="13"/>
      <c r="H421" s="14"/>
      <c r="I421" s="92"/>
    </row>
    <row r="422" spans="1:9" ht="12.75">
      <c r="A422" s="204"/>
      <c r="B422" s="207"/>
      <c r="C422" s="49" t="s">
        <v>10</v>
      </c>
      <c r="D422" s="33" t="s">
        <v>1</v>
      </c>
      <c r="E422" s="16">
        <v>24</v>
      </c>
      <c r="F422" s="17">
        <v>40</v>
      </c>
      <c r="G422" s="34"/>
      <c r="H422" s="19"/>
      <c r="I422" s="76"/>
    </row>
    <row r="423" spans="1:9" ht="12.75">
      <c r="A423" s="204"/>
      <c r="B423" s="207"/>
      <c r="C423" s="49" t="s">
        <v>10</v>
      </c>
      <c r="D423" s="33" t="s">
        <v>2</v>
      </c>
      <c r="E423" s="16">
        <v>6</v>
      </c>
      <c r="F423" s="17">
        <v>10</v>
      </c>
      <c r="G423" s="34"/>
      <c r="H423" s="19"/>
      <c r="I423" s="76"/>
    </row>
    <row r="424" spans="1:9" ht="13.5" thickBot="1">
      <c r="A424" s="204"/>
      <c r="B424" s="207"/>
      <c r="C424" s="73" t="s">
        <v>10</v>
      </c>
      <c r="D424" s="15" t="s">
        <v>3</v>
      </c>
      <c r="E424" s="20">
        <v>244</v>
      </c>
      <c r="F424" s="21">
        <v>444</v>
      </c>
      <c r="G424" s="36"/>
      <c r="H424" s="23"/>
      <c r="I424" s="79"/>
    </row>
    <row r="425" spans="1:9" ht="13.5" thickBot="1">
      <c r="A425" s="204"/>
      <c r="B425" s="208"/>
      <c r="C425" s="209" t="s">
        <v>5</v>
      </c>
      <c r="D425" s="210"/>
      <c r="E425" s="24">
        <f>SUM(E421:E424)</f>
        <v>325</v>
      </c>
      <c r="F425" s="24">
        <f>SUM(F421:F424)</f>
        <v>579</v>
      </c>
      <c r="G425" s="24"/>
      <c r="H425" s="24"/>
      <c r="I425" s="77"/>
    </row>
    <row r="426" spans="1:9" ht="12.75">
      <c r="A426" s="204"/>
      <c r="B426" s="206" t="s">
        <v>69</v>
      </c>
      <c r="C426" s="75" t="s">
        <v>10</v>
      </c>
      <c r="D426" s="29" t="s">
        <v>21</v>
      </c>
      <c r="E426" s="11">
        <v>42</v>
      </c>
      <c r="F426" s="12">
        <v>70</v>
      </c>
      <c r="G426" s="13"/>
      <c r="H426" s="14"/>
      <c r="I426" s="92"/>
    </row>
    <row r="427" spans="1:9" ht="12.75">
      <c r="A427" s="204"/>
      <c r="B427" s="207"/>
      <c r="C427" s="49" t="s">
        <v>10</v>
      </c>
      <c r="D427" s="33" t="s">
        <v>1</v>
      </c>
      <c r="E427" s="16">
        <v>72</v>
      </c>
      <c r="F427" s="17">
        <v>120</v>
      </c>
      <c r="G427" s="34"/>
      <c r="H427" s="14"/>
      <c r="I427" s="76"/>
    </row>
    <row r="428" spans="1:9" ht="12.75">
      <c r="A428" s="204"/>
      <c r="B428" s="207"/>
      <c r="C428" s="49" t="s">
        <v>10</v>
      </c>
      <c r="D428" s="33" t="s">
        <v>2</v>
      </c>
      <c r="E428" s="16">
        <v>10</v>
      </c>
      <c r="F428" s="17">
        <v>17</v>
      </c>
      <c r="G428" s="34"/>
      <c r="H428" s="14"/>
      <c r="I428" s="76"/>
    </row>
    <row r="429" spans="1:9" ht="13.5" thickBot="1">
      <c r="A429" s="204"/>
      <c r="B429" s="207"/>
      <c r="C429" s="73" t="s">
        <v>10</v>
      </c>
      <c r="D429" s="15" t="s">
        <v>3</v>
      </c>
      <c r="E429" s="20">
        <v>383</v>
      </c>
      <c r="F429" s="21">
        <v>696</v>
      </c>
      <c r="G429" s="36"/>
      <c r="H429" s="14"/>
      <c r="I429" s="79"/>
    </row>
    <row r="430" spans="1:9" ht="13.5" thickBot="1">
      <c r="A430" s="204"/>
      <c r="B430" s="208"/>
      <c r="C430" s="209" t="s">
        <v>5</v>
      </c>
      <c r="D430" s="210"/>
      <c r="E430" s="24">
        <f>SUM(E426:E429)</f>
        <v>507</v>
      </c>
      <c r="F430" s="25">
        <f>SUM(F426:F429)</f>
        <v>903</v>
      </c>
      <c r="G430" s="24"/>
      <c r="H430" s="24"/>
      <c r="I430" s="77"/>
    </row>
    <row r="431" spans="1:9" ht="12.75">
      <c r="A431" s="204"/>
      <c r="B431" s="207" t="s">
        <v>70</v>
      </c>
      <c r="C431" s="75" t="s">
        <v>10</v>
      </c>
      <c r="D431" s="29" t="s">
        <v>21</v>
      </c>
      <c r="E431" s="11">
        <v>5</v>
      </c>
      <c r="F431" s="12">
        <v>8</v>
      </c>
      <c r="G431" s="13"/>
      <c r="H431" s="14"/>
      <c r="I431" s="92"/>
    </row>
    <row r="432" spans="1:9" ht="12.75">
      <c r="A432" s="204"/>
      <c r="B432" s="207"/>
      <c r="C432" s="49" t="s">
        <v>10</v>
      </c>
      <c r="D432" s="33" t="s">
        <v>1</v>
      </c>
      <c r="E432" s="16">
        <v>4</v>
      </c>
      <c r="F432" s="17">
        <v>7</v>
      </c>
      <c r="G432" s="34"/>
      <c r="H432" s="14"/>
      <c r="I432" s="76"/>
    </row>
    <row r="433" spans="1:9" ht="12.75">
      <c r="A433" s="204"/>
      <c r="B433" s="207"/>
      <c r="C433" s="49" t="s">
        <v>10</v>
      </c>
      <c r="D433" s="33" t="s">
        <v>2</v>
      </c>
      <c r="E433" s="16">
        <v>1</v>
      </c>
      <c r="F433" s="17">
        <v>2</v>
      </c>
      <c r="G433" s="34"/>
      <c r="H433" s="14"/>
      <c r="I433" s="76"/>
    </row>
    <row r="434" spans="1:9" ht="13.5" thickBot="1">
      <c r="A434" s="204"/>
      <c r="B434" s="207"/>
      <c r="C434" s="49" t="s">
        <v>10</v>
      </c>
      <c r="D434" s="41" t="s">
        <v>3</v>
      </c>
      <c r="E434" s="16">
        <v>28</v>
      </c>
      <c r="F434" s="17">
        <v>51</v>
      </c>
      <c r="G434" s="34"/>
      <c r="H434" s="14"/>
      <c r="I434" s="76"/>
    </row>
    <row r="435" spans="1:9" ht="13.5" thickBot="1">
      <c r="A435" s="204"/>
      <c r="B435" s="208"/>
      <c r="C435" s="209" t="s">
        <v>5</v>
      </c>
      <c r="D435" s="210"/>
      <c r="E435" s="24">
        <f>SUM(E431:E434)</f>
        <v>38</v>
      </c>
      <c r="F435" s="24">
        <f>SUM(F431:F434)</f>
        <v>68</v>
      </c>
      <c r="G435" s="24"/>
      <c r="H435" s="24"/>
      <c r="I435" s="77"/>
    </row>
    <row r="436" spans="1:9" ht="12.75">
      <c r="A436" s="204"/>
      <c r="B436" s="240" t="s">
        <v>71</v>
      </c>
      <c r="C436" s="49" t="s">
        <v>9</v>
      </c>
      <c r="D436" s="33" t="s">
        <v>1</v>
      </c>
      <c r="E436" s="16">
        <v>42</v>
      </c>
      <c r="F436" s="17">
        <v>70</v>
      </c>
      <c r="G436" s="34"/>
      <c r="H436" s="14"/>
      <c r="I436" s="76"/>
    </row>
    <row r="437" spans="1:9" ht="12.75">
      <c r="A437" s="204"/>
      <c r="B437" s="240"/>
      <c r="C437" s="49" t="s">
        <v>9</v>
      </c>
      <c r="D437" s="33" t="s">
        <v>2</v>
      </c>
      <c r="E437" s="16">
        <v>29</v>
      </c>
      <c r="F437" s="17">
        <v>48</v>
      </c>
      <c r="G437" s="34"/>
      <c r="H437" s="14"/>
      <c r="I437" s="76"/>
    </row>
    <row r="438" spans="1:9" ht="13.5" thickBot="1">
      <c r="A438" s="204"/>
      <c r="B438" s="240"/>
      <c r="C438" s="49" t="s">
        <v>9</v>
      </c>
      <c r="D438" s="15" t="s">
        <v>3</v>
      </c>
      <c r="E438" s="20">
        <v>217</v>
      </c>
      <c r="F438" s="21">
        <v>395</v>
      </c>
      <c r="G438" s="36"/>
      <c r="H438" s="14"/>
      <c r="I438" s="79"/>
    </row>
    <row r="439" spans="1:9" ht="13.5" thickBot="1">
      <c r="A439" s="204"/>
      <c r="B439" s="240"/>
      <c r="C439" s="244" t="s">
        <v>5</v>
      </c>
      <c r="D439" s="210"/>
      <c r="E439" s="24">
        <f>SUM(E436:E438)</f>
        <v>288</v>
      </c>
      <c r="F439" s="24">
        <f>SUM(F436:F438)</f>
        <v>513</v>
      </c>
      <c r="G439" s="24"/>
      <c r="H439" s="24"/>
      <c r="I439" s="77"/>
    </row>
    <row r="440" spans="1:9" ht="12.75">
      <c r="A440" s="204"/>
      <c r="B440" s="247" t="s">
        <v>72</v>
      </c>
      <c r="C440" s="49" t="s">
        <v>9</v>
      </c>
      <c r="D440" s="33" t="s">
        <v>1</v>
      </c>
      <c r="E440" s="16">
        <v>3</v>
      </c>
      <c r="F440" s="17">
        <v>5</v>
      </c>
      <c r="G440" s="34"/>
      <c r="H440" s="14"/>
      <c r="I440" s="76"/>
    </row>
    <row r="441" spans="1:9" ht="12.75">
      <c r="A441" s="204"/>
      <c r="B441" s="214"/>
      <c r="C441" s="49" t="s">
        <v>9</v>
      </c>
      <c r="D441" s="33" t="s">
        <v>2</v>
      </c>
      <c r="E441" s="16">
        <v>1</v>
      </c>
      <c r="F441" s="17">
        <v>2</v>
      </c>
      <c r="G441" s="34"/>
      <c r="H441" s="14"/>
      <c r="I441" s="76"/>
    </row>
    <row r="442" spans="1:9" ht="13.5" thickBot="1">
      <c r="A442" s="204"/>
      <c r="B442" s="214"/>
      <c r="C442" s="49" t="s">
        <v>9</v>
      </c>
      <c r="D442" s="15" t="s">
        <v>3</v>
      </c>
      <c r="E442" s="20">
        <v>13</v>
      </c>
      <c r="F442" s="21">
        <v>24</v>
      </c>
      <c r="G442" s="36"/>
      <c r="H442" s="14"/>
      <c r="I442" s="79"/>
    </row>
    <row r="443" spans="1:9" ht="13.5" thickBot="1">
      <c r="A443" s="204"/>
      <c r="B443" s="215"/>
      <c r="C443" s="244" t="s">
        <v>5</v>
      </c>
      <c r="D443" s="210"/>
      <c r="E443" s="24">
        <f>SUM(E440:E442)</f>
        <v>17</v>
      </c>
      <c r="F443" s="24">
        <f>SUM(F440:F442)</f>
        <v>31</v>
      </c>
      <c r="G443" s="24"/>
      <c r="H443" s="24"/>
      <c r="I443" s="77"/>
    </row>
    <row r="444" spans="1:9" ht="12.75">
      <c r="A444" s="204"/>
      <c r="B444" s="242" t="s">
        <v>73</v>
      </c>
      <c r="C444" s="49" t="s">
        <v>9</v>
      </c>
      <c r="D444" s="33" t="s">
        <v>1</v>
      </c>
      <c r="E444" s="16">
        <v>5</v>
      </c>
      <c r="F444" s="17">
        <v>8</v>
      </c>
      <c r="G444" s="34"/>
      <c r="H444" s="14"/>
      <c r="I444" s="76"/>
    </row>
    <row r="445" spans="1:9" ht="12.75">
      <c r="A445" s="204"/>
      <c r="B445" s="240"/>
      <c r="C445" s="49" t="s">
        <v>9</v>
      </c>
      <c r="D445" s="33" t="s">
        <v>2</v>
      </c>
      <c r="E445" s="16">
        <v>1</v>
      </c>
      <c r="F445" s="17">
        <v>2</v>
      </c>
      <c r="G445" s="34"/>
      <c r="H445" s="14"/>
      <c r="I445" s="76"/>
    </row>
    <row r="446" spans="1:9" ht="13.5" thickBot="1">
      <c r="A446" s="204"/>
      <c r="B446" s="240"/>
      <c r="C446" s="49" t="s">
        <v>9</v>
      </c>
      <c r="D446" s="15" t="s">
        <v>3</v>
      </c>
      <c r="E446" s="20">
        <v>19</v>
      </c>
      <c r="F446" s="21">
        <v>35</v>
      </c>
      <c r="G446" s="36"/>
      <c r="H446" s="14"/>
      <c r="I446" s="79"/>
    </row>
    <row r="447" spans="1:9" ht="13.5" thickBot="1">
      <c r="A447" s="204"/>
      <c r="B447" s="243"/>
      <c r="C447" s="209" t="s">
        <v>5</v>
      </c>
      <c r="D447" s="210"/>
      <c r="E447" s="24">
        <f>SUM(E444:E446)</f>
        <v>25</v>
      </c>
      <c r="F447" s="25">
        <f>SUM(F444:F446)</f>
        <v>45</v>
      </c>
      <c r="G447" s="24"/>
      <c r="H447" s="24"/>
      <c r="I447" s="77"/>
    </row>
    <row r="448" spans="1:9" ht="12.75">
      <c r="A448" s="204"/>
      <c r="B448" s="242" t="s">
        <v>92</v>
      </c>
      <c r="C448" s="49" t="s">
        <v>9</v>
      </c>
      <c r="D448" s="33" t="s">
        <v>1</v>
      </c>
      <c r="E448" s="16">
        <v>62</v>
      </c>
      <c r="F448" s="17">
        <v>103</v>
      </c>
      <c r="G448" s="34"/>
      <c r="H448" s="14"/>
      <c r="I448" s="76"/>
    </row>
    <row r="449" spans="1:9" ht="12.75">
      <c r="A449" s="204"/>
      <c r="B449" s="240"/>
      <c r="C449" s="49" t="s">
        <v>9</v>
      </c>
      <c r="D449" s="33" t="s">
        <v>2</v>
      </c>
      <c r="E449" s="16">
        <v>27</v>
      </c>
      <c r="F449" s="17">
        <v>45</v>
      </c>
      <c r="G449" s="34"/>
      <c r="H449" s="14"/>
      <c r="I449" s="76"/>
    </row>
    <row r="450" spans="1:9" ht="13.5" thickBot="1">
      <c r="A450" s="204"/>
      <c r="B450" s="240"/>
      <c r="C450" s="49" t="s">
        <v>9</v>
      </c>
      <c r="D450" s="15" t="s">
        <v>3</v>
      </c>
      <c r="E450" s="20">
        <v>220</v>
      </c>
      <c r="F450" s="21">
        <v>400</v>
      </c>
      <c r="G450" s="36"/>
      <c r="H450" s="14"/>
      <c r="I450" s="79"/>
    </row>
    <row r="451" spans="1:9" ht="13.5" thickBot="1">
      <c r="A451" s="204"/>
      <c r="B451" s="243"/>
      <c r="C451" s="209" t="s">
        <v>5</v>
      </c>
      <c r="D451" s="210"/>
      <c r="E451" s="24">
        <f>SUM(E448:E450)</f>
        <v>309</v>
      </c>
      <c r="F451" s="25">
        <f>SUM(F448:F450)</f>
        <v>548</v>
      </c>
      <c r="G451" s="24"/>
      <c r="H451" s="24"/>
      <c r="I451" s="77"/>
    </row>
    <row r="452" spans="1:9" ht="12.75">
      <c r="A452" s="204"/>
      <c r="B452" s="242" t="s">
        <v>74</v>
      </c>
      <c r="C452" s="49" t="s">
        <v>9</v>
      </c>
      <c r="D452" s="33" t="s">
        <v>1</v>
      </c>
      <c r="E452" s="16">
        <v>3</v>
      </c>
      <c r="F452" s="17">
        <v>5</v>
      </c>
      <c r="G452" s="34"/>
      <c r="H452" s="14"/>
      <c r="I452" s="76"/>
    </row>
    <row r="453" spans="1:9" ht="12.75">
      <c r="A453" s="204"/>
      <c r="B453" s="240"/>
      <c r="C453" s="49" t="s">
        <v>9</v>
      </c>
      <c r="D453" s="33" t="s">
        <v>2</v>
      </c>
      <c r="E453" s="16">
        <v>9</v>
      </c>
      <c r="F453" s="17">
        <v>15</v>
      </c>
      <c r="G453" s="34"/>
      <c r="H453" s="14"/>
      <c r="I453" s="76"/>
    </row>
    <row r="454" spans="1:9" ht="13.5" thickBot="1">
      <c r="A454" s="204"/>
      <c r="B454" s="240"/>
      <c r="C454" s="49" t="s">
        <v>9</v>
      </c>
      <c r="D454" s="15" t="s">
        <v>3</v>
      </c>
      <c r="E454" s="20">
        <v>23</v>
      </c>
      <c r="F454" s="21">
        <v>42</v>
      </c>
      <c r="G454" s="36"/>
      <c r="H454" s="14"/>
      <c r="I454" s="79"/>
    </row>
    <row r="455" spans="1:9" ht="13.5" thickBot="1">
      <c r="A455" s="204"/>
      <c r="B455" s="243"/>
      <c r="C455" s="209" t="s">
        <v>5</v>
      </c>
      <c r="D455" s="210"/>
      <c r="E455" s="24">
        <f>SUM(E452:E454)</f>
        <v>35</v>
      </c>
      <c r="F455" s="25">
        <f>SUM(F452:F454)</f>
        <v>62</v>
      </c>
      <c r="G455" s="24"/>
      <c r="H455" s="24"/>
      <c r="I455" s="77"/>
    </row>
    <row r="456" spans="1:9" ht="13.5" thickBot="1">
      <c r="A456" s="205"/>
      <c r="B456" s="222" t="s">
        <v>129</v>
      </c>
      <c r="C456" s="223"/>
      <c r="D456" s="223"/>
      <c r="E456" s="82">
        <f>E420+E425+E430+E435+E439+E443+E447+E451+E455</f>
        <v>1643</v>
      </c>
      <c r="F456" s="82">
        <f>F420+F425+F430+F435+F439+F443+F447+F451+F455</f>
        <v>2925</v>
      </c>
      <c r="G456" s="82"/>
      <c r="H456" s="82"/>
      <c r="I456" s="192"/>
    </row>
    <row r="457" spans="1:9" ht="12.75" customHeight="1">
      <c r="A457" s="245" t="s">
        <v>130</v>
      </c>
      <c r="B457" s="207" t="s">
        <v>116</v>
      </c>
      <c r="C457" s="101" t="s">
        <v>9</v>
      </c>
      <c r="D457" s="102" t="s">
        <v>1</v>
      </c>
      <c r="E457" s="132">
        <v>178</v>
      </c>
      <c r="F457" s="132">
        <v>296</v>
      </c>
      <c r="G457" s="136"/>
      <c r="H457" s="137"/>
      <c r="I457" s="138"/>
    </row>
    <row r="458" spans="1:9" ht="12.75">
      <c r="A458" s="204"/>
      <c r="B458" s="207"/>
      <c r="C458" s="101" t="s">
        <v>9</v>
      </c>
      <c r="D458" s="106" t="s">
        <v>2</v>
      </c>
      <c r="E458" s="132">
        <v>277</v>
      </c>
      <c r="F458" s="133">
        <v>462</v>
      </c>
      <c r="G458" s="139"/>
      <c r="H458" s="137"/>
      <c r="I458" s="138"/>
    </row>
    <row r="459" spans="1:9" ht="13.5" thickBot="1">
      <c r="A459" s="204"/>
      <c r="B459" s="207"/>
      <c r="C459" s="101" t="s">
        <v>9</v>
      </c>
      <c r="D459" s="116" t="s">
        <v>3</v>
      </c>
      <c r="E459" s="112">
        <v>1305</v>
      </c>
      <c r="F459" s="113">
        <v>2373</v>
      </c>
      <c r="G459" s="114"/>
      <c r="H459" s="137"/>
      <c r="I459" s="115"/>
    </row>
    <row r="460" spans="1:9" ht="13.5" thickBot="1">
      <c r="A460" s="204"/>
      <c r="B460" s="208"/>
      <c r="C460" s="229" t="s">
        <v>5</v>
      </c>
      <c r="D460" s="230"/>
      <c r="E460" s="135">
        <f>SUM(E457:E459)</f>
        <v>1760</v>
      </c>
      <c r="F460" s="135">
        <f>SUM(F457:F459)</f>
        <v>3131</v>
      </c>
      <c r="G460" s="135"/>
      <c r="H460" s="135"/>
      <c r="I460" s="183"/>
    </row>
    <row r="461" spans="1:9" ht="12.75">
      <c r="A461" s="204"/>
      <c r="B461" s="206" t="s">
        <v>147</v>
      </c>
      <c r="C461" s="160" t="s">
        <v>10</v>
      </c>
      <c r="D461" s="161" t="s">
        <v>21</v>
      </c>
      <c r="E461" s="162">
        <v>44</v>
      </c>
      <c r="F461" s="163">
        <v>73</v>
      </c>
      <c r="G461" s="164"/>
      <c r="H461" s="165"/>
      <c r="I461" s="167"/>
    </row>
    <row r="462" spans="1:9" ht="12.75">
      <c r="A462" s="204"/>
      <c r="B462" s="207"/>
      <c r="C462" s="49" t="s">
        <v>10</v>
      </c>
      <c r="D462" s="33" t="s">
        <v>1</v>
      </c>
      <c r="E462" s="16">
        <v>74</v>
      </c>
      <c r="F462" s="17">
        <v>123</v>
      </c>
      <c r="G462" s="34"/>
      <c r="H462" s="14"/>
      <c r="I462" s="76"/>
    </row>
    <row r="463" spans="1:9" ht="12.75">
      <c r="A463" s="204"/>
      <c r="B463" s="207"/>
      <c r="C463" s="49" t="s">
        <v>10</v>
      </c>
      <c r="D463" s="33" t="s">
        <v>2</v>
      </c>
      <c r="E463" s="16">
        <v>10</v>
      </c>
      <c r="F463" s="17">
        <v>17</v>
      </c>
      <c r="G463" s="34"/>
      <c r="H463" s="14"/>
      <c r="I463" s="76"/>
    </row>
    <row r="464" spans="1:9" ht="13.5" thickBot="1">
      <c r="A464" s="204"/>
      <c r="B464" s="207"/>
      <c r="C464" s="73" t="s">
        <v>10</v>
      </c>
      <c r="D464" s="15" t="s">
        <v>3</v>
      </c>
      <c r="E464" s="20">
        <v>407</v>
      </c>
      <c r="F464" s="21">
        <v>740</v>
      </c>
      <c r="G464" s="36"/>
      <c r="H464" s="14"/>
      <c r="I464" s="79"/>
    </row>
    <row r="465" spans="1:9" ht="13.5" thickBot="1">
      <c r="A465" s="204"/>
      <c r="B465" s="208"/>
      <c r="C465" s="209" t="s">
        <v>5</v>
      </c>
      <c r="D465" s="210"/>
      <c r="E465" s="24">
        <f>SUM(E461:E464)</f>
        <v>535</v>
      </c>
      <c r="F465" s="24">
        <f>SUM(F461:F464)</f>
        <v>953</v>
      </c>
      <c r="G465" s="24"/>
      <c r="H465" s="24"/>
      <c r="I465" s="77"/>
    </row>
    <row r="466" spans="1:9" ht="12.75">
      <c r="A466" s="204"/>
      <c r="B466" s="206" t="s">
        <v>94</v>
      </c>
      <c r="C466" s="75" t="s">
        <v>10</v>
      </c>
      <c r="D466" s="29" t="s">
        <v>21</v>
      </c>
      <c r="E466" s="11">
        <v>79</v>
      </c>
      <c r="F466" s="12">
        <v>132</v>
      </c>
      <c r="G466" s="13"/>
      <c r="H466" s="14"/>
      <c r="I466" s="92"/>
    </row>
    <row r="467" spans="1:9" ht="12.75">
      <c r="A467" s="204"/>
      <c r="B467" s="207"/>
      <c r="C467" s="49" t="s">
        <v>10</v>
      </c>
      <c r="D467" s="33" t="s">
        <v>1</v>
      </c>
      <c r="E467" s="16">
        <v>40</v>
      </c>
      <c r="F467" s="17">
        <v>67</v>
      </c>
      <c r="G467" s="34"/>
      <c r="H467" s="14"/>
      <c r="I467" s="76"/>
    </row>
    <row r="468" spans="1:9" ht="12.75">
      <c r="A468" s="204"/>
      <c r="B468" s="207"/>
      <c r="C468" s="49" t="s">
        <v>10</v>
      </c>
      <c r="D468" s="33" t="s">
        <v>2</v>
      </c>
      <c r="E468" s="16">
        <v>10</v>
      </c>
      <c r="F468" s="17">
        <v>16</v>
      </c>
      <c r="G468" s="34"/>
      <c r="H468" s="14"/>
      <c r="I468" s="76"/>
    </row>
    <row r="469" spans="1:9" ht="13.5" thickBot="1">
      <c r="A469" s="204"/>
      <c r="B469" s="207"/>
      <c r="C469" s="49" t="s">
        <v>10</v>
      </c>
      <c r="D469" s="41" t="s">
        <v>3</v>
      </c>
      <c r="E469" s="16">
        <v>383</v>
      </c>
      <c r="F469" s="17">
        <v>696</v>
      </c>
      <c r="G469" s="34"/>
      <c r="H469" s="14"/>
      <c r="I469" s="76"/>
    </row>
    <row r="470" spans="1:9" ht="13.5" thickBot="1">
      <c r="A470" s="204"/>
      <c r="B470" s="208"/>
      <c r="C470" s="209" t="s">
        <v>5</v>
      </c>
      <c r="D470" s="210"/>
      <c r="E470" s="24">
        <f>SUM(E466:E469)</f>
        <v>512</v>
      </c>
      <c r="F470" s="24">
        <f>SUM(F466:F469)</f>
        <v>911</v>
      </c>
      <c r="G470" s="24"/>
      <c r="H470" s="24"/>
      <c r="I470" s="77"/>
    </row>
    <row r="471" spans="1:9" ht="12.75">
      <c r="A471" s="204"/>
      <c r="B471" s="242" t="s">
        <v>95</v>
      </c>
      <c r="C471" s="49" t="s">
        <v>9</v>
      </c>
      <c r="D471" s="33" t="s">
        <v>1</v>
      </c>
      <c r="E471" s="16">
        <v>5</v>
      </c>
      <c r="F471" s="17">
        <v>8</v>
      </c>
      <c r="G471" s="34"/>
      <c r="H471" s="14"/>
      <c r="I471" s="76"/>
    </row>
    <row r="472" spans="1:9" ht="12.75">
      <c r="A472" s="204"/>
      <c r="B472" s="240"/>
      <c r="C472" s="49" t="s">
        <v>9</v>
      </c>
      <c r="D472" s="33" t="s">
        <v>2</v>
      </c>
      <c r="E472" s="16">
        <v>5</v>
      </c>
      <c r="F472" s="17">
        <v>8</v>
      </c>
      <c r="G472" s="34"/>
      <c r="H472" s="14"/>
      <c r="I472" s="76"/>
    </row>
    <row r="473" spans="1:9" ht="13.5" thickBot="1">
      <c r="A473" s="204"/>
      <c r="B473" s="240"/>
      <c r="C473" s="49" t="s">
        <v>9</v>
      </c>
      <c r="D473" s="15" t="s">
        <v>3</v>
      </c>
      <c r="E473" s="20">
        <v>23</v>
      </c>
      <c r="F473" s="21">
        <v>42</v>
      </c>
      <c r="G473" s="36"/>
      <c r="H473" s="14"/>
      <c r="I473" s="79"/>
    </row>
    <row r="474" spans="1:9" ht="13.5" thickBot="1">
      <c r="A474" s="204"/>
      <c r="B474" s="243"/>
      <c r="C474" s="209" t="s">
        <v>5</v>
      </c>
      <c r="D474" s="210"/>
      <c r="E474" s="24">
        <f>SUM(E471:E473)</f>
        <v>33</v>
      </c>
      <c r="F474" s="25">
        <f>SUM(F471:F473)</f>
        <v>58</v>
      </c>
      <c r="G474" s="24"/>
      <c r="H474" s="24"/>
      <c r="I474" s="77"/>
    </row>
    <row r="475" spans="1:9" ht="12.75">
      <c r="A475" s="204"/>
      <c r="B475" s="242" t="s">
        <v>96</v>
      </c>
      <c r="C475" s="49" t="s">
        <v>9</v>
      </c>
      <c r="D475" s="33" t="s">
        <v>1</v>
      </c>
      <c r="E475" s="16">
        <v>13</v>
      </c>
      <c r="F475" s="17">
        <v>22</v>
      </c>
      <c r="G475" s="34"/>
      <c r="H475" s="14"/>
      <c r="I475" s="76"/>
    </row>
    <row r="476" spans="1:9" ht="12.75">
      <c r="A476" s="204"/>
      <c r="B476" s="240"/>
      <c r="C476" s="49" t="s">
        <v>9</v>
      </c>
      <c r="D476" s="33" t="s">
        <v>2</v>
      </c>
      <c r="E476" s="16">
        <v>6</v>
      </c>
      <c r="F476" s="17">
        <v>10</v>
      </c>
      <c r="G476" s="34"/>
      <c r="H476" s="14"/>
      <c r="I476" s="76"/>
    </row>
    <row r="477" spans="1:9" ht="13.5" thickBot="1">
      <c r="A477" s="204"/>
      <c r="B477" s="240"/>
      <c r="C477" s="49" t="s">
        <v>9</v>
      </c>
      <c r="D477" s="15" t="s">
        <v>3</v>
      </c>
      <c r="E477" s="20">
        <v>49</v>
      </c>
      <c r="F477" s="21">
        <v>89</v>
      </c>
      <c r="G477" s="36"/>
      <c r="H477" s="14"/>
      <c r="I477" s="79"/>
    </row>
    <row r="478" spans="1:9" ht="13.5" thickBot="1">
      <c r="A478" s="204"/>
      <c r="B478" s="243"/>
      <c r="C478" s="209" t="s">
        <v>5</v>
      </c>
      <c r="D478" s="210"/>
      <c r="E478" s="24">
        <f>SUM(E475:E477)</f>
        <v>68</v>
      </c>
      <c r="F478" s="25">
        <f>SUM(F475:F477)</f>
        <v>121</v>
      </c>
      <c r="G478" s="24"/>
      <c r="H478" s="24"/>
      <c r="I478" s="77"/>
    </row>
    <row r="479" spans="1:9" ht="12.75">
      <c r="A479" s="204"/>
      <c r="B479" s="213" t="s">
        <v>99</v>
      </c>
      <c r="C479" s="49" t="s">
        <v>9</v>
      </c>
      <c r="D479" s="83" t="s">
        <v>4</v>
      </c>
      <c r="E479" s="91">
        <v>2</v>
      </c>
      <c r="F479" s="84"/>
      <c r="G479" s="81"/>
      <c r="H479" s="48"/>
      <c r="I479" s="172"/>
    </row>
    <row r="480" spans="1:9" ht="12.75">
      <c r="A480" s="204"/>
      <c r="B480" s="216"/>
      <c r="C480" s="49" t="s">
        <v>9</v>
      </c>
      <c r="D480" s="33" t="s">
        <v>1</v>
      </c>
      <c r="E480" s="16">
        <v>4</v>
      </c>
      <c r="F480" s="17">
        <v>7</v>
      </c>
      <c r="G480" s="34"/>
      <c r="H480" s="14"/>
      <c r="I480" s="76"/>
    </row>
    <row r="481" spans="1:9" ht="12.75">
      <c r="A481" s="204"/>
      <c r="B481" s="216"/>
      <c r="C481" s="49" t="s">
        <v>9</v>
      </c>
      <c r="D481" s="33" t="s">
        <v>2</v>
      </c>
      <c r="E481" s="16">
        <v>1</v>
      </c>
      <c r="F481" s="17">
        <v>2</v>
      </c>
      <c r="G481" s="34"/>
      <c r="H481" s="14"/>
      <c r="I481" s="76"/>
    </row>
    <row r="482" spans="1:9" ht="13.5" thickBot="1">
      <c r="A482" s="204"/>
      <c r="B482" s="216"/>
      <c r="C482" s="49" t="s">
        <v>9</v>
      </c>
      <c r="D482" s="15" t="s">
        <v>3</v>
      </c>
      <c r="E482" s="20">
        <v>16</v>
      </c>
      <c r="F482" s="21">
        <v>29</v>
      </c>
      <c r="G482" s="36"/>
      <c r="H482" s="14"/>
      <c r="I482" s="79"/>
    </row>
    <row r="483" spans="1:9" ht="13.5" thickBot="1">
      <c r="A483" s="204"/>
      <c r="B483" s="217"/>
      <c r="C483" s="209" t="s">
        <v>5</v>
      </c>
      <c r="D483" s="210"/>
      <c r="E483" s="24">
        <f>SUM(E479:E482)</f>
        <v>23</v>
      </c>
      <c r="F483" s="24">
        <f>SUM(F479:F482)</f>
        <v>38</v>
      </c>
      <c r="G483" s="24"/>
      <c r="H483" s="24"/>
      <c r="I483" s="77"/>
    </row>
    <row r="484" spans="1:9" ht="12.75">
      <c r="A484" s="204"/>
      <c r="B484" s="242" t="s">
        <v>97</v>
      </c>
      <c r="C484" s="49" t="s">
        <v>9</v>
      </c>
      <c r="D484" s="33" t="s">
        <v>1</v>
      </c>
      <c r="E484" s="16">
        <v>2</v>
      </c>
      <c r="F484" s="17">
        <v>3</v>
      </c>
      <c r="G484" s="34"/>
      <c r="H484" s="14"/>
      <c r="I484" s="76"/>
    </row>
    <row r="485" spans="1:9" ht="12.75">
      <c r="A485" s="204"/>
      <c r="B485" s="240"/>
      <c r="C485" s="49" t="s">
        <v>9</v>
      </c>
      <c r="D485" s="33" t="s">
        <v>2</v>
      </c>
      <c r="E485" s="16">
        <v>2</v>
      </c>
      <c r="F485" s="17">
        <v>3</v>
      </c>
      <c r="G485" s="34"/>
      <c r="H485" s="14"/>
      <c r="I485" s="76"/>
    </row>
    <row r="486" spans="1:9" ht="13.5" thickBot="1">
      <c r="A486" s="204"/>
      <c r="B486" s="240"/>
      <c r="C486" s="49" t="s">
        <v>9</v>
      </c>
      <c r="D486" s="15" t="s">
        <v>3</v>
      </c>
      <c r="E486" s="20">
        <v>12</v>
      </c>
      <c r="F486" s="21">
        <v>22</v>
      </c>
      <c r="G486" s="36"/>
      <c r="H486" s="14"/>
      <c r="I486" s="79"/>
    </row>
    <row r="487" spans="1:9" ht="13.5" thickBot="1">
      <c r="A487" s="204"/>
      <c r="B487" s="243"/>
      <c r="C487" s="209" t="s">
        <v>5</v>
      </c>
      <c r="D487" s="210"/>
      <c r="E487" s="24">
        <f>SUM(E484:E486)</f>
        <v>16</v>
      </c>
      <c r="F487" s="25">
        <f>SUM(F484:F486)</f>
        <v>28</v>
      </c>
      <c r="G487" s="24"/>
      <c r="H487" s="24"/>
      <c r="I487" s="77"/>
    </row>
    <row r="488" spans="1:9" ht="12.75">
      <c r="A488" s="204"/>
      <c r="B488" s="213" t="s">
        <v>98</v>
      </c>
      <c r="C488" s="49" t="s">
        <v>9</v>
      </c>
      <c r="D488" s="33" t="s">
        <v>1</v>
      </c>
      <c r="E488" s="16">
        <v>3</v>
      </c>
      <c r="F488" s="17">
        <v>5</v>
      </c>
      <c r="G488" s="34"/>
      <c r="H488" s="14"/>
      <c r="I488" s="76"/>
    </row>
    <row r="489" spans="1:9" ht="12.75">
      <c r="A489" s="204"/>
      <c r="B489" s="216"/>
      <c r="C489" s="49" t="s">
        <v>9</v>
      </c>
      <c r="D489" s="33" t="s">
        <v>2</v>
      </c>
      <c r="E489" s="16">
        <v>3</v>
      </c>
      <c r="F489" s="17">
        <v>5</v>
      </c>
      <c r="G489" s="34"/>
      <c r="H489" s="14"/>
      <c r="I489" s="76"/>
    </row>
    <row r="490" spans="1:9" ht="13.5" thickBot="1">
      <c r="A490" s="204"/>
      <c r="B490" s="216"/>
      <c r="C490" s="49" t="s">
        <v>9</v>
      </c>
      <c r="D490" s="15" t="s">
        <v>3</v>
      </c>
      <c r="E490" s="20">
        <v>15</v>
      </c>
      <c r="F490" s="21">
        <v>27</v>
      </c>
      <c r="G490" s="36"/>
      <c r="H490" s="14"/>
      <c r="I490" s="79"/>
    </row>
    <row r="491" spans="1:9" ht="13.5" thickBot="1">
      <c r="A491" s="204"/>
      <c r="B491" s="217"/>
      <c r="C491" s="174" t="s">
        <v>5</v>
      </c>
      <c r="D491" s="175"/>
      <c r="E491" s="24">
        <f>SUM(E488:E490)</f>
        <v>21</v>
      </c>
      <c r="F491" s="25">
        <f>SUM(F488:F490)</f>
        <v>37</v>
      </c>
      <c r="G491" s="24"/>
      <c r="H491" s="24"/>
      <c r="I491" s="77"/>
    </row>
    <row r="492" spans="1:9" ht="12.75">
      <c r="A492" s="204"/>
      <c r="B492" s="242" t="s">
        <v>100</v>
      </c>
      <c r="C492" s="49" t="s">
        <v>9</v>
      </c>
      <c r="D492" s="33" t="s">
        <v>1</v>
      </c>
      <c r="E492" s="16">
        <v>2</v>
      </c>
      <c r="F492" s="17">
        <v>3</v>
      </c>
      <c r="G492" s="34"/>
      <c r="H492" s="14"/>
      <c r="I492" s="76"/>
    </row>
    <row r="493" spans="1:9" ht="12.75">
      <c r="A493" s="204"/>
      <c r="B493" s="240"/>
      <c r="C493" s="49" t="s">
        <v>9</v>
      </c>
      <c r="D493" s="33" t="s">
        <v>2</v>
      </c>
      <c r="E493" s="16">
        <v>2</v>
      </c>
      <c r="F493" s="17">
        <v>3</v>
      </c>
      <c r="G493" s="34"/>
      <c r="H493" s="14"/>
      <c r="I493" s="76"/>
    </row>
    <row r="494" spans="1:9" ht="13.5" thickBot="1">
      <c r="A494" s="204"/>
      <c r="B494" s="240"/>
      <c r="C494" s="49" t="s">
        <v>9</v>
      </c>
      <c r="D494" s="15" t="s">
        <v>3</v>
      </c>
      <c r="E494" s="20">
        <v>11</v>
      </c>
      <c r="F494" s="21">
        <v>20</v>
      </c>
      <c r="G494" s="36"/>
      <c r="H494" s="14"/>
      <c r="I494" s="79"/>
    </row>
    <row r="495" spans="1:9" ht="13.5" thickBot="1">
      <c r="A495" s="204"/>
      <c r="B495" s="243"/>
      <c r="C495" s="209" t="s">
        <v>5</v>
      </c>
      <c r="D495" s="210"/>
      <c r="E495" s="24">
        <f>SUM(E492:E494)</f>
        <v>15</v>
      </c>
      <c r="F495" s="25">
        <f>SUM(F492:F494)</f>
        <v>26</v>
      </c>
      <c r="G495" s="24"/>
      <c r="H495" s="24"/>
      <c r="I495" s="77"/>
    </row>
    <row r="496" spans="1:9" ht="12.75">
      <c r="A496" s="204"/>
      <c r="B496" s="207" t="s">
        <v>134</v>
      </c>
      <c r="C496" s="101" t="s">
        <v>104</v>
      </c>
      <c r="D496" s="102" t="s">
        <v>4</v>
      </c>
      <c r="E496" s="88">
        <v>8</v>
      </c>
      <c r="F496" s="103"/>
      <c r="G496" s="104"/>
      <c r="H496" s="105"/>
      <c r="I496" s="131"/>
    </row>
    <row r="497" spans="1:9" ht="12.75">
      <c r="A497" s="204"/>
      <c r="B497" s="207"/>
      <c r="C497" s="101" t="s">
        <v>104</v>
      </c>
      <c r="D497" s="106" t="s">
        <v>1</v>
      </c>
      <c r="E497" s="107">
        <v>47</v>
      </c>
      <c r="F497" s="108">
        <v>78</v>
      </c>
      <c r="G497" s="104"/>
      <c r="H497" s="109"/>
      <c r="I497" s="130"/>
    </row>
    <row r="498" spans="1:9" ht="12.75">
      <c r="A498" s="204"/>
      <c r="B498" s="207"/>
      <c r="C498" s="101" t="s">
        <v>104</v>
      </c>
      <c r="D498" s="106" t="s">
        <v>2</v>
      </c>
      <c r="E498" s="110">
        <v>3</v>
      </c>
      <c r="F498" s="111">
        <v>5</v>
      </c>
      <c r="G498" s="111"/>
      <c r="H498" s="109"/>
      <c r="I498" s="130"/>
    </row>
    <row r="499" spans="1:9" ht="12.75">
      <c r="A499" s="204"/>
      <c r="B499" s="207"/>
      <c r="C499" s="101" t="s">
        <v>104</v>
      </c>
      <c r="D499" s="110" t="s">
        <v>3</v>
      </c>
      <c r="E499" s="110">
        <v>75</v>
      </c>
      <c r="F499" s="111">
        <v>136</v>
      </c>
      <c r="G499" s="111"/>
      <c r="H499" s="109"/>
      <c r="I499" s="130"/>
    </row>
    <row r="500" spans="1:9" ht="12.75">
      <c r="A500" s="204"/>
      <c r="B500" s="207"/>
      <c r="C500" s="101" t="s">
        <v>12</v>
      </c>
      <c r="D500" s="106" t="s">
        <v>1</v>
      </c>
      <c r="E500" s="112">
        <v>4</v>
      </c>
      <c r="F500" s="113">
        <v>7</v>
      </c>
      <c r="G500" s="114"/>
      <c r="H500" s="109"/>
      <c r="I500" s="130"/>
    </row>
    <row r="501" spans="1:9" ht="12.75">
      <c r="A501" s="204"/>
      <c r="B501" s="207"/>
      <c r="C501" s="101" t="s">
        <v>12</v>
      </c>
      <c r="D501" s="106" t="s">
        <v>2</v>
      </c>
      <c r="E501" s="112">
        <v>2</v>
      </c>
      <c r="F501" s="113">
        <v>3</v>
      </c>
      <c r="G501" s="114"/>
      <c r="H501" s="109"/>
      <c r="I501" s="130"/>
    </row>
    <row r="502" spans="1:9" ht="13.5" thickBot="1">
      <c r="A502" s="204"/>
      <c r="B502" s="207"/>
      <c r="C502" s="101" t="s">
        <v>12</v>
      </c>
      <c r="D502" s="116" t="s">
        <v>3</v>
      </c>
      <c r="E502" s="117">
        <v>8</v>
      </c>
      <c r="F502" s="118">
        <v>15</v>
      </c>
      <c r="G502" s="119"/>
      <c r="H502" s="109"/>
      <c r="I502" s="130"/>
    </row>
    <row r="503" spans="1:9" ht="13.5" thickBot="1">
      <c r="A503" s="204"/>
      <c r="B503" s="208"/>
      <c r="C503" s="246" t="s">
        <v>5</v>
      </c>
      <c r="D503" s="230"/>
      <c r="E503" s="121">
        <f>SUM(E496:E502)</f>
        <v>147</v>
      </c>
      <c r="F503" s="121">
        <f>SUM(F496:F502)</f>
        <v>244</v>
      </c>
      <c r="G503" s="121"/>
      <c r="H503" s="122"/>
      <c r="I503" s="123"/>
    </row>
    <row r="504" spans="1:9" ht="12.75">
      <c r="A504" s="204"/>
      <c r="B504" s="207" t="s">
        <v>135</v>
      </c>
      <c r="C504" s="9" t="s">
        <v>104</v>
      </c>
      <c r="D504" s="10" t="s">
        <v>4</v>
      </c>
      <c r="E504" s="88">
        <v>15</v>
      </c>
      <c r="F504" s="100"/>
      <c r="G504" s="151"/>
      <c r="H504" s="14"/>
      <c r="I504" s="193"/>
    </row>
    <row r="505" spans="1:9" ht="12.75">
      <c r="A505" s="204"/>
      <c r="B505" s="207"/>
      <c r="C505" s="9" t="s">
        <v>104</v>
      </c>
      <c r="D505" s="33" t="s">
        <v>1</v>
      </c>
      <c r="E505" s="38">
        <v>100</v>
      </c>
      <c r="F505" s="66">
        <v>167</v>
      </c>
      <c r="G505" s="151"/>
      <c r="H505" s="19"/>
      <c r="I505" s="194"/>
    </row>
    <row r="506" spans="1:9" ht="12.75">
      <c r="A506" s="204"/>
      <c r="B506" s="207"/>
      <c r="C506" s="9" t="s">
        <v>104</v>
      </c>
      <c r="D506" s="33" t="s">
        <v>2</v>
      </c>
      <c r="E506" s="41">
        <v>11</v>
      </c>
      <c r="F506" s="42">
        <v>18</v>
      </c>
      <c r="G506" s="42"/>
      <c r="H506" s="19"/>
      <c r="I506" s="194"/>
    </row>
    <row r="507" spans="1:9" ht="12.75">
      <c r="A507" s="204"/>
      <c r="B507" s="207"/>
      <c r="C507" s="9" t="s">
        <v>104</v>
      </c>
      <c r="D507" s="41" t="s">
        <v>3</v>
      </c>
      <c r="E507" s="41">
        <v>459</v>
      </c>
      <c r="F507" s="42">
        <v>835</v>
      </c>
      <c r="G507" s="42"/>
      <c r="H507" s="19"/>
      <c r="I507" s="194"/>
    </row>
    <row r="508" spans="1:9" ht="12.75">
      <c r="A508" s="204"/>
      <c r="B508" s="207"/>
      <c r="C508" s="9" t="s">
        <v>12</v>
      </c>
      <c r="D508" s="33" t="s">
        <v>1</v>
      </c>
      <c r="E508" s="16">
        <v>18</v>
      </c>
      <c r="F508" s="17">
        <v>30</v>
      </c>
      <c r="G508" s="34"/>
      <c r="H508" s="19"/>
      <c r="I508" s="194"/>
    </row>
    <row r="509" spans="1:9" ht="12.75">
      <c r="A509" s="204"/>
      <c r="B509" s="207"/>
      <c r="C509" s="9" t="s">
        <v>12</v>
      </c>
      <c r="D509" s="33" t="s">
        <v>2</v>
      </c>
      <c r="E509" s="16">
        <v>5</v>
      </c>
      <c r="F509" s="17">
        <v>8</v>
      </c>
      <c r="G509" s="34"/>
      <c r="H509" s="19"/>
      <c r="I509" s="194"/>
    </row>
    <row r="510" spans="1:9" ht="13.5" thickBot="1">
      <c r="A510" s="204"/>
      <c r="B510" s="207"/>
      <c r="C510" s="9" t="s">
        <v>12</v>
      </c>
      <c r="D510" s="15" t="s">
        <v>3</v>
      </c>
      <c r="E510" s="20">
        <v>56</v>
      </c>
      <c r="F510" s="21">
        <v>102</v>
      </c>
      <c r="G510" s="36"/>
      <c r="H510" s="19"/>
      <c r="I510" s="194"/>
    </row>
    <row r="511" spans="1:9" ht="13.5" thickBot="1">
      <c r="A511" s="204"/>
      <c r="B511" s="208"/>
      <c r="C511" s="209" t="s">
        <v>5</v>
      </c>
      <c r="D511" s="210"/>
      <c r="E511" s="25">
        <f>SUM(E504:E510)</f>
        <v>664</v>
      </c>
      <c r="F511" s="25">
        <f>SUM(F504:F510)</f>
        <v>1160</v>
      </c>
      <c r="G511" s="25"/>
      <c r="H511" s="37"/>
      <c r="I511" s="77"/>
    </row>
    <row r="512" spans="1:9" ht="13.5" thickBot="1">
      <c r="A512" s="205"/>
      <c r="B512" s="222" t="s">
        <v>131</v>
      </c>
      <c r="C512" s="223"/>
      <c r="D512" s="223"/>
      <c r="E512" s="74">
        <f>E460+E465+E470+E474+E478+E483+E487+E491+E495+E503+E511</f>
        <v>3794</v>
      </c>
      <c r="F512" s="74">
        <f>F460+F465+F470+F474+F478+F483+F487+F491+F495+F503+F511</f>
        <v>6707</v>
      </c>
      <c r="G512" s="74"/>
      <c r="H512" s="74"/>
      <c r="I512" s="184"/>
    </row>
    <row r="513" spans="1:9" ht="12.75">
      <c r="A513" s="245" t="s">
        <v>132</v>
      </c>
      <c r="B513" s="250" t="s">
        <v>115</v>
      </c>
      <c r="C513" s="101" t="s">
        <v>9</v>
      </c>
      <c r="D513" s="106" t="s">
        <v>1</v>
      </c>
      <c r="E513" s="112">
        <v>304</v>
      </c>
      <c r="F513" s="113">
        <v>507</v>
      </c>
      <c r="G513" s="147"/>
      <c r="H513" s="109"/>
      <c r="I513" s="115"/>
    </row>
    <row r="514" spans="1:9" ht="12.75">
      <c r="A514" s="204"/>
      <c r="B514" s="250"/>
      <c r="C514" s="101" t="s">
        <v>9</v>
      </c>
      <c r="D514" s="106" t="s">
        <v>2</v>
      </c>
      <c r="E514" s="112">
        <v>144</v>
      </c>
      <c r="F514" s="113">
        <v>240</v>
      </c>
      <c r="G514" s="147"/>
      <c r="H514" s="109"/>
      <c r="I514" s="115"/>
    </row>
    <row r="515" spans="1:9" ht="13.5" thickBot="1">
      <c r="A515" s="204"/>
      <c r="B515" s="250"/>
      <c r="C515" s="101" t="s">
        <v>9</v>
      </c>
      <c r="D515" s="116" t="s">
        <v>3</v>
      </c>
      <c r="E515" s="112">
        <v>1109</v>
      </c>
      <c r="F515" s="113">
        <v>2016</v>
      </c>
      <c r="G515" s="147"/>
      <c r="H515" s="109"/>
      <c r="I515" s="115"/>
    </row>
    <row r="516" spans="1:9" ht="13.5" thickBot="1">
      <c r="A516" s="204"/>
      <c r="B516" s="228"/>
      <c r="C516" s="229" t="s">
        <v>5</v>
      </c>
      <c r="D516" s="230"/>
      <c r="E516" s="135">
        <f>SUM(E513:E515)</f>
        <v>1557</v>
      </c>
      <c r="F516" s="135">
        <f>SUM(F513:F515)</f>
        <v>2763</v>
      </c>
      <c r="G516" s="148"/>
      <c r="H516" s="149"/>
      <c r="I516" s="123"/>
    </row>
    <row r="517" spans="1:9" ht="12.75">
      <c r="A517" s="204"/>
      <c r="B517" s="206" t="s">
        <v>140</v>
      </c>
      <c r="C517" s="160" t="s">
        <v>10</v>
      </c>
      <c r="D517" s="161" t="s">
        <v>21</v>
      </c>
      <c r="E517" s="162">
        <v>35</v>
      </c>
      <c r="F517" s="163">
        <v>58</v>
      </c>
      <c r="G517" s="164"/>
      <c r="H517" s="165"/>
      <c r="I517" s="167"/>
    </row>
    <row r="518" spans="1:9" ht="12.75">
      <c r="A518" s="204"/>
      <c r="B518" s="207"/>
      <c r="C518" s="49" t="s">
        <v>10</v>
      </c>
      <c r="D518" s="33" t="s">
        <v>1</v>
      </c>
      <c r="E518" s="16">
        <v>117</v>
      </c>
      <c r="F518" s="17">
        <v>195</v>
      </c>
      <c r="G518" s="34"/>
      <c r="H518" s="14"/>
      <c r="I518" s="76"/>
    </row>
    <row r="519" spans="1:9" ht="12.75">
      <c r="A519" s="204"/>
      <c r="B519" s="207"/>
      <c r="C519" s="49" t="s">
        <v>10</v>
      </c>
      <c r="D519" s="33" t="s">
        <v>2</v>
      </c>
      <c r="E519" s="16">
        <v>13</v>
      </c>
      <c r="F519" s="17">
        <v>22</v>
      </c>
      <c r="G519" s="34"/>
      <c r="H519" s="14"/>
      <c r="I519" s="76"/>
    </row>
    <row r="520" spans="1:9" ht="13.5" thickBot="1">
      <c r="A520" s="204"/>
      <c r="B520" s="207"/>
      <c r="C520" s="73" t="s">
        <v>10</v>
      </c>
      <c r="D520" s="15" t="s">
        <v>3</v>
      </c>
      <c r="E520" s="20">
        <v>514</v>
      </c>
      <c r="F520" s="21">
        <v>935</v>
      </c>
      <c r="G520" s="36"/>
      <c r="H520" s="14"/>
      <c r="I520" s="79"/>
    </row>
    <row r="521" spans="1:9" ht="13.5" thickBot="1">
      <c r="A521" s="204"/>
      <c r="B521" s="208"/>
      <c r="C521" s="209" t="s">
        <v>5</v>
      </c>
      <c r="D521" s="210"/>
      <c r="E521" s="24">
        <f>SUM(E517:E520)</f>
        <v>679</v>
      </c>
      <c r="F521" s="24">
        <f>SUM(F517:F520)</f>
        <v>1210</v>
      </c>
      <c r="G521" s="24"/>
      <c r="H521" s="24"/>
      <c r="I521" s="77"/>
    </row>
    <row r="522" spans="1:9" ht="12.75">
      <c r="A522" s="204"/>
      <c r="B522" s="232" t="s">
        <v>48</v>
      </c>
      <c r="C522" s="75" t="s">
        <v>10</v>
      </c>
      <c r="D522" s="29" t="s">
        <v>21</v>
      </c>
      <c r="E522" s="11">
        <v>134</v>
      </c>
      <c r="F522" s="12">
        <v>223</v>
      </c>
      <c r="G522" s="13"/>
      <c r="H522" s="105"/>
      <c r="I522" s="92"/>
    </row>
    <row r="523" spans="1:9" ht="12.75">
      <c r="A523" s="204"/>
      <c r="B523" s="233"/>
      <c r="C523" s="49" t="s">
        <v>10</v>
      </c>
      <c r="D523" s="33" t="s">
        <v>1</v>
      </c>
      <c r="E523" s="16">
        <v>52</v>
      </c>
      <c r="F523" s="17">
        <v>87</v>
      </c>
      <c r="G523" s="34"/>
      <c r="H523" s="105"/>
      <c r="I523" s="76"/>
    </row>
    <row r="524" spans="1:9" ht="12.75">
      <c r="A524" s="204"/>
      <c r="B524" s="233"/>
      <c r="C524" s="49" t="s">
        <v>10</v>
      </c>
      <c r="D524" s="33" t="s">
        <v>2</v>
      </c>
      <c r="E524" s="16">
        <v>16</v>
      </c>
      <c r="F524" s="17">
        <v>27</v>
      </c>
      <c r="G524" s="34"/>
      <c r="H524" s="105"/>
      <c r="I524" s="76"/>
    </row>
    <row r="525" spans="1:9" ht="13.5" thickBot="1">
      <c r="A525" s="204"/>
      <c r="B525" s="233"/>
      <c r="C525" s="73" t="s">
        <v>10</v>
      </c>
      <c r="D525" s="15" t="s">
        <v>3</v>
      </c>
      <c r="E525" s="20">
        <v>648</v>
      </c>
      <c r="F525" s="21">
        <v>1178</v>
      </c>
      <c r="G525" s="36"/>
      <c r="H525" s="105"/>
      <c r="I525" s="79"/>
    </row>
    <row r="526" spans="1:9" ht="13.5" thickBot="1">
      <c r="A526" s="204"/>
      <c r="B526" s="251"/>
      <c r="C526" s="209" t="s">
        <v>5</v>
      </c>
      <c r="D526" s="210"/>
      <c r="E526" s="24">
        <f>SUM(E522:E525)</f>
        <v>850</v>
      </c>
      <c r="F526" s="25">
        <f>SUM(F522:F525)</f>
        <v>1515</v>
      </c>
      <c r="G526" s="24"/>
      <c r="H526" s="24"/>
      <c r="I526" s="77"/>
    </row>
    <row r="527" spans="1:9" ht="12.75">
      <c r="A527" s="204"/>
      <c r="B527" s="206" t="s">
        <v>91</v>
      </c>
      <c r="C527" s="75" t="s">
        <v>10</v>
      </c>
      <c r="D527" s="29" t="s">
        <v>21</v>
      </c>
      <c r="E527" s="11">
        <v>77</v>
      </c>
      <c r="F527" s="12">
        <v>128</v>
      </c>
      <c r="G527" s="13"/>
      <c r="H527" s="14"/>
      <c r="I527" s="92"/>
    </row>
    <row r="528" spans="1:9" ht="12.75">
      <c r="A528" s="204"/>
      <c r="B528" s="207"/>
      <c r="C528" s="49" t="s">
        <v>10</v>
      </c>
      <c r="D528" s="33" t="s">
        <v>1</v>
      </c>
      <c r="E528" s="16">
        <v>96</v>
      </c>
      <c r="F528" s="17">
        <v>160</v>
      </c>
      <c r="G528" s="34"/>
      <c r="H528" s="14"/>
      <c r="I528" s="76"/>
    </row>
    <row r="529" spans="1:9" ht="12.75">
      <c r="A529" s="204"/>
      <c r="B529" s="207"/>
      <c r="C529" s="49" t="s">
        <v>10</v>
      </c>
      <c r="D529" s="33" t="s">
        <v>2</v>
      </c>
      <c r="E529" s="16">
        <v>16</v>
      </c>
      <c r="F529" s="17">
        <v>27</v>
      </c>
      <c r="G529" s="34"/>
      <c r="H529" s="14"/>
      <c r="I529" s="76"/>
    </row>
    <row r="530" spans="1:9" ht="13.5" thickBot="1">
      <c r="A530" s="204"/>
      <c r="B530" s="207"/>
      <c r="C530" s="49" t="s">
        <v>10</v>
      </c>
      <c r="D530" s="41" t="s">
        <v>3</v>
      </c>
      <c r="E530" s="16">
        <v>580</v>
      </c>
      <c r="F530" s="17">
        <v>1054</v>
      </c>
      <c r="G530" s="34"/>
      <c r="H530" s="14"/>
      <c r="I530" s="76"/>
    </row>
    <row r="531" spans="1:9" ht="13.5" thickBot="1">
      <c r="A531" s="204"/>
      <c r="B531" s="208"/>
      <c r="C531" s="209" t="s">
        <v>5</v>
      </c>
      <c r="D531" s="210"/>
      <c r="E531" s="24">
        <f>SUM(E527:E530)</f>
        <v>769</v>
      </c>
      <c r="F531" s="24">
        <f>SUM(F527:F530)</f>
        <v>1369</v>
      </c>
      <c r="G531" s="24"/>
      <c r="H531" s="24"/>
      <c r="I531" s="77"/>
    </row>
    <row r="532" spans="1:9" ht="13.5" thickBot="1">
      <c r="A532" s="205"/>
      <c r="B532" s="222" t="s">
        <v>133</v>
      </c>
      <c r="C532" s="223"/>
      <c r="D532" s="223"/>
      <c r="E532" s="8">
        <f>E516+E521+E526+E531</f>
        <v>3855</v>
      </c>
      <c r="F532" s="8">
        <f>F516+F521+F526+F531</f>
        <v>6857</v>
      </c>
      <c r="G532" s="8"/>
      <c r="H532" s="8"/>
      <c r="I532" s="184"/>
    </row>
    <row r="534" spans="5:9" ht="12.75">
      <c r="E534" s="93"/>
      <c r="F534" s="93"/>
      <c r="G534" s="93"/>
      <c r="H534" s="93"/>
      <c r="I534" s="7"/>
    </row>
    <row r="536" ht="12.75">
      <c r="I536" s="7"/>
    </row>
  </sheetData>
  <sheetProtection/>
  <mergeCells count="238">
    <mergeCell ref="B532:D532"/>
    <mergeCell ref="C516:D516"/>
    <mergeCell ref="B517:B521"/>
    <mergeCell ref="C521:D521"/>
    <mergeCell ref="B522:B526"/>
    <mergeCell ref="C526:D526"/>
    <mergeCell ref="B527:B531"/>
    <mergeCell ref="C531:D531"/>
    <mergeCell ref="A513:A532"/>
    <mergeCell ref="B513:B516"/>
    <mergeCell ref="B504:B511"/>
    <mergeCell ref="C511:D511"/>
    <mergeCell ref="B512:D512"/>
    <mergeCell ref="A457:A512"/>
    <mergeCell ref="B484:B487"/>
    <mergeCell ref="C487:D487"/>
    <mergeCell ref="B488:B491"/>
    <mergeCell ref="B475:B478"/>
    <mergeCell ref="B411:B414"/>
    <mergeCell ref="C414:D414"/>
    <mergeCell ref="B448:B451"/>
    <mergeCell ref="C451:D451"/>
    <mergeCell ref="B496:B503"/>
    <mergeCell ref="C503:D503"/>
    <mergeCell ref="B461:B465"/>
    <mergeCell ref="C465:D465"/>
    <mergeCell ref="B421:B425"/>
    <mergeCell ref="C425:D425"/>
    <mergeCell ref="B398:B402"/>
    <mergeCell ref="C402:D402"/>
    <mergeCell ref="B403:B406"/>
    <mergeCell ref="C406:D406"/>
    <mergeCell ref="B407:B410"/>
    <mergeCell ref="C410:D410"/>
    <mergeCell ref="B386:B389"/>
    <mergeCell ref="C389:D389"/>
    <mergeCell ref="B390:B393"/>
    <mergeCell ref="C393:D393"/>
    <mergeCell ref="B394:B397"/>
    <mergeCell ref="C397:D397"/>
    <mergeCell ref="B374:B375"/>
    <mergeCell ref="C375:D375"/>
    <mergeCell ref="B376:B380"/>
    <mergeCell ref="C380:D380"/>
    <mergeCell ref="B381:B385"/>
    <mergeCell ref="C385:D385"/>
    <mergeCell ref="B366:B370"/>
    <mergeCell ref="C370:D370"/>
    <mergeCell ref="B371:B373"/>
    <mergeCell ref="C373:D373"/>
    <mergeCell ref="B272:B276"/>
    <mergeCell ref="C276:D276"/>
    <mergeCell ref="B277:B281"/>
    <mergeCell ref="C365:D365"/>
    <mergeCell ref="C281:D281"/>
    <mergeCell ref="B307:B311"/>
    <mergeCell ref="A209:A263"/>
    <mergeCell ref="B234:B242"/>
    <mergeCell ref="C242:D242"/>
    <mergeCell ref="B264:B267"/>
    <mergeCell ref="C267:D267"/>
    <mergeCell ref="B268:B271"/>
    <mergeCell ref="A264:A316"/>
    <mergeCell ref="C85:D85"/>
    <mergeCell ref="B86:B93"/>
    <mergeCell ref="C93:D93"/>
    <mergeCell ref="B312:B315"/>
    <mergeCell ref="C315:D315"/>
    <mergeCell ref="C223:D223"/>
    <mergeCell ref="C470:D470"/>
    <mergeCell ref="B471:B474"/>
    <mergeCell ref="C474:D474"/>
    <mergeCell ref="B65:B69"/>
    <mergeCell ref="C69:D69"/>
    <mergeCell ref="B70:B77"/>
    <mergeCell ref="C77:D77"/>
    <mergeCell ref="B99:B103"/>
    <mergeCell ref="C103:D103"/>
    <mergeCell ref="B78:B85"/>
    <mergeCell ref="B479:B483"/>
    <mergeCell ref="C483:D483"/>
    <mergeCell ref="B457:B460"/>
    <mergeCell ref="C460:D460"/>
    <mergeCell ref="B466:B470"/>
    <mergeCell ref="B116:B120"/>
    <mergeCell ref="C120:D120"/>
    <mergeCell ref="B172:B176"/>
    <mergeCell ref="C176:D176"/>
    <mergeCell ref="B229:B233"/>
    <mergeCell ref="B492:B495"/>
    <mergeCell ref="C495:D495"/>
    <mergeCell ref="C439:D439"/>
    <mergeCell ref="B440:B443"/>
    <mergeCell ref="C443:D443"/>
    <mergeCell ref="B444:B447"/>
    <mergeCell ref="C447:D447"/>
    <mergeCell ref="B452:B455"/>
    <mergeCell ref="C455:D455"/>
    <mergeCell ref="C478:D478"/>
    <mergeCell ref="A416:A456"/>
    <mergeCell ref="B416:B420"/>
    <mergeCell ref="C420:D420"/>
    <mergeCell ref="B426:B430"/>
    <mergeCell ref="C430:D430"/>
    <mergeCell ref="B431:B435"/>
    <mergeCell ref="C435:D435"/>
    <mergeCell ref="B436:B439"/>
    <mergeCell ref="B456:D456"/>
    <mergeCell ref="B209:B223"/>
    <mergeCell ref="B328:B332"/>
    <mergeCell ref="C332:D332"/>
    <mergeCell ref="C233:D233"/>
    <mergeCell ref="B162:B166"/>
    <mergeCell ref="C327:D327"/>
    <mergeCell ref="B258:B262"/>
    <mergeCell ref="B204:B207"/>
    <mergeCell ref="C292:D292"/>
    <mergeCell ref="B287:B292"/>
    <mergeCell ref="A317:A415"/>
    <mergeCell ref="B317:B320"/>
    <mergeCell ref="C320:D320"/>
    <mergeCell ref="B321:B322"/>
    <mergeCell ref="C322:D322"/>
    <mergeCell ref="C360:D360"/>
    <mergeCell ref="B361:B365"/>
    <mergeCell ref="B352:B355"/>
    <mergeCell ref="B415:D415"/>
    <mergeCell ref="B343:B347"/>
    <mergeCell ref="B356:B360"/>
    <mergeCell ref="C297:D297"/>
    <mergeCell ref="B298:B301"/>
    <mergeCell ref="C301:D301"/>
    <mergeCell ref="B302:B306"/>
    <mergeCell ref="C306:D306"/>
    <mergeCell ref="C337:D337"/>
    <mergeCell ref="C311:D311"/>
    <mergeCell ref="B348:B351"/>
    <mergeCell ref="C351:D351"/>
    <mergeCell ref="B263:D263"/>
    <mergeCell ref="B282:B286"/>
    <mergeCell ref="C286:D286"/>
    <mergeCell ref="B293:B297"/>
    <mergeCell ref="B323:B327"/>
    <mergeCell ref="C355:D355"/>
    <mergeCell ref="B316:D316"/>
    <mergeCell ref="C347:D347"/>
    <mergeCell ref="B333:B337"/>
    <mergeCell ref="C342:D342"/>
    <mergeCell ref="B338:B342"/>
    <mergeCell ref="C271:D271"/>
    <mergeCell ref="B224:B228"/>
    <mergeCell ref="C228:D228"/>
    <mergeCell ref="B243:B247"/>
    <mergeCell ref="C247:D247"/>
    <mergeCell ref="B248:B252"/>
    <mergeCell ref="C252:D252"/>
    <mergeCell ref="B253:B257"/>
    <mergeCell ref="C262:D262"/>
    <mergeCell ref="C257:D257"/>
    <mergeCell ref="C207:D207"/>
    <mergeCell ref="B208:D208"/>
    <mergeCell ref="C171:D171"/>
    <mergeCell ref="B186:B189"/>
    <mergeCell ref="C189:D189"/>
    <mergeCell ref="B190:B198"/>
    <mergeCell ref="C198:D198"/>
    <mergeCell ref="B199:B203"/>
    <mergeCell ref="B177:B185"/>
    <mergeCell ref="C203:D203"/>
    <mergeCell ref="B158:B161"/>
    <mergeCell ref="C161:D161"/>
    <mergeCell ref="B167:D167"/>
    <mergeCell ref="A168:A208"/>
    <mergeCell ref="B168:B171"/>
    <mergeCell ref="C166:D166"/>
    <mergeCell ref="C185:D185"/>
    <mergeCell ref="B142:B145"/>
    <mergeCell ref="C145:D145"/>
    <mergeCell ref="B146:B152"/>
    <mergeCell ref="C152:D152"/>
    <mergeCell ref="B153:B157"/>
    <mergeCell ref="B130:B133"/>
    <mergeCell ref="C133:D133"/>
    <mergeCell ref="B134:B137"/>
    <mergeCell ref="C137:D137"/>
    <mergeCell ref="B138:B141"/>
    <mergeCell ref="C108:D108"/>
    <mergeCell ref="C141:D141"/>
    <mergeCell ref="B113:B114"/>
    <mergeCell ref="C114:D114"/>
    <mergeCell ref="B115:D115"/>
    <mergeCell ref="A116:A167"/>
    <mergeCell ref="B121:B125"/>
    <mergeCell ref="C125:D125"/>
    <mergeCell ref="B126:B129"/>
    <mergeCell ref="C157:D157"/>
    <mergeCell ref="B57:B60"/>
    <mergeCell ref="C60:D60"/>
    <mergeCell ref="B61:B64"/>
    <mergeCell ref="C64:D64"/>
    <mergeCell ref="C129:D129"/>
    <mergeCell ref="B109:B112"/>
    <mergeCell ref="C112:D112"/>
    <mergeCell ref="B94:B98"/>
    <mergeCell ref="C98:D98"/>
    <mergeCell ref="B104:B108"/>
    <mergeCell ref="B38:B41"/>
    <mergeCell ref="C41:D41"/>
    <mergeCell ref="B42:B47"/>
    <mergeCell ref="C47:D47"/>
    <mergeCell ref="B48:B56"/>
    <mergeCell ref="C56:D56"/>
    <mergeCell ref="B27:B30"/>
    <mergeCell ref="C30:D30"/>
    <mergeCell ref="B31:B34"/>
    <mergeCell ref="C34:D34"/>
    <mergeCell ref="B35:B37"/>
    <mergeCell ref="C37:D37"/>
    <mergeCell ref="I4:I6"/>
    <mergeCell ref="A8:A115"/>
    <mergeCell ref="B8:B15"/>
    <mergeCell ref="C15:D15"/>
    <mergeCell ref="B21:B22"/>
    <mergeCell ref="C22:D22"/>
    <mergeCell ref="B16:B20"/>
    <mergeCell ref="C20:D20"/>
    <mergeCell ref="B23:B26"/>
    <mergeCell ref="C26:D26"/>
    <mergeCell ref="A1:I1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2" right="0.17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2018-12-18T08:41:59Z</cp:lastPrinted>
  <dcterms:created xsi:type="dcterms:W3CDTF">2012-08-03T18:21:49Z</dcterms:created>
  <dcterms:modified xsi:type="dcterms:W3CDTF">2018-12-18T09:26:20Z</dcterms:modified>
  <cp:category/>
  <cp:version/>
  <cp:contentType/>
  <cp:contentStatus/>
</cp:coreProperties>
</file>